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 tabRatio="916" activeTab="5"/>
  </bookViews>
  <sheets>
    <sheet name="Таблица 1" sheetId="1" r:id="rId1"/>
    <sheet name="Таблица 2" sheetId="2" r:id="rId2"/>
    <sheet name="Таблица 3" sheetId="3" r:id="rId3"/>
    <sheet name="Таблица 4" sheetId="4" r:id="rId4"/>
    <sheet name="Таблица 5" sheetId="5" r:id="rId5"/>
    <sheet name="Таблица 6" sheetId="6" r:id="rId6"/>
  </sheets>
  <definedNames>
    <definedName name="_ftn1" localSheetId="0">'Таблица 1'!$B$9</definedName>
    <definedName name="_ftnref1" localSheetId="0">'Таблица 1'!$B$2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8" i="3"/>
  <c r="D149" s="1"/>
  <c r="D8" i="6" s="1"/>
  <c r="C306" i="4"/>
  <c r="D306"/>
  <c r="E306"/>
  <c r="C297"/>
  <c r="D297"/>
  <c r="E297"/>
  <c r="C288"/>
  <c r="D288"/>
  <c r="E288"/>
  <c r="C280"/>
  <c r="D280"/>
  <c r="E280"/>
  <c r="C273"/>
  <c r="D273"/>
  <c r="E273"/>
  <c r="C266"/>
  <c r="D266"/>
  <c r="E266"/>
  <c r="C259"/>
  <c r="D259"/>
  <c r="E259"/>
  <c r="C241"/>
  <c r="D241"/>
  <c r="E241"/>
  <c r="C225"/>
  <c r="D225"/>
  <c r="E225"/>
  <c r="C217"/>
  <c r="C209"/>
  <c r="C201"/>
  <c r="C197"/>
  <c r="D201"/>
  <c r="E201"/>
  <c r="D209"/>
  <c r="E209"/>
  <c r="C233"/>
  <c r="D233"/>
  <c r="E233"/>
  <c r="E217"/>
  <c r="D217"/>
  <c r="E197"/>
  <c r="D197"/>
  <c r="C182"/>
  <c r="D182"/>
  <c r="E182"/>
  <c r="C174"/>
  <c r="D174"/>
  <c r="E174"/>
  <c r="C165"/>
  <c r="D165"/>
  <c r="E165"/>
  <c r="C157"/>
  <c r="D157"/>
  <c r="E157"/>
  <c r="C142"/>
  <c r="D138"/>
  <c r="E138"/>
  <c r="D142"/>
  <c r="E142"/>
  <c r="D149"/>
  <c r="E149"/>
  <c r="C149"/>
  <c r="C138"/>
  <c r="C75"/>
  <c r="C68"/>
  <c r="C41"/>
  <c r="E121"/>
  <c r="D121"/>
  <c r="C121"/>
  <c r="E110"/>
  <c r="D110"/>
  <c r="C101"/>
  <c r="E101"/>
  <c r="D101"/>
  <c r="C92"/>
  <c r="E92"/>
  <c r="D92"/>
  <c r="E85"/>
  <c r="D85"/>
  <c r="E75"/>
  <c r="D75"/>
  <c r="E68"/>
  <c r="D68"/>
  <c r="C47"/>
  <c r="C36" i="1"/>
  <c r="C37" s="1"/>
  <c r="C6" i="6" s="1"/>
  <c r="E13" i="5"/>
  <c r="E14" s="1"/>
  <c r="E10" i="6" s="1"/>
  <c r="D13" i="5"/>
  <c r="D14" s="1"/>
  <c r="D10" i="6" s="1"/>
  <c r="C13" i="5"/>
  <c r="C14" s="1"/>
  <c r="C10" i="6" s="1"/>
  <c r="E47" i="4"/>
  <c r="D47"/>
  <c r="E41"/>
  <c r="D41"/>
  <c r="E35"/>
  <c r="D35"/>
  <c r="E29"/>
  <c r="E23"/>
  <c r="D29"/>
  <c r="D23"/>
  <c r="D10"/>
  <c r="C10"/>
  <c r="C29"/>
  <c r="C23"/>
  <c r="C16"/>
  <c r="E16"/>
  <c r="D16"/>
  <c r="E10"/>
  <c r="E148" i="3"/>
  <c r="E149" s="1"/>
  <c r="E8" i="6" s="1"/>
  <c r="C148" i="3"/>
  <c r="C149" s="1"/>
  <c r="C16" i="2"/>
  <c r="C17" s="1"/>
  <c r="C7" i="6" s="1"/>
  <c r="E16" i="2"/>
  <c r="E17" s="1"/>
  <c r="E7" i="6" s="1"/>
  <c r="D16" i="2"/>
  <c r="D17" s="1"/>
  <c r="D7" i="6" s="1"/>
  <c r="E36" i="1"/>
  <c r="E37" s="1"/>
  <c r="E6" i="6" s="1"/>
  <c r="D36" i="1"/>
  <c r="D37" s="1"/>
  <c r="D6" i="6" s="1"/>
  <c r="C128" i="4" l="1"/>
  <c r="C129" s="1"/>
  <c r="E57"/>
  <c r="E58" s="1"/>
  <c r="D314"/>
  <c r="E314"/>
  <c r="C314"/>
  <c r="C315" s="1"/>
  <c r="E249"/>
  <c r="E250" s="1"/>
  <c r="D249"/>
  <c r="D250" s="1"/>
  <c r="D186"/>
  <c r="D187" s="1"/>
  <c r="D57"/>
  <c r="D58" s="1"/>
  <c r="E128"/>
  <c r="E129" s="1"/>
  <c r="D128"/>
  <c r="D129" s="1"/>
  <c r="C186"/>
  <c r="C187" s="1"/>
  <c r="E186"/>
  <c r="E187" s="1"/>
  <c r="C57"/>
  <c r="C58" s="1"/>
  <c r="C8" i="6"/>
  <c r="E315" i="4" l="1"/>
  <c r="E316"/>
  <c r="E317" s="1"/>
  <c r="E9" i="6" s="1"/>
  <c r="E11" s="1"/>
  <c r="D315" i="4"/>
  <c r="D316"/>
  <c r="D317" s="1"/>
  <c r="D9" i="6" s="1"/>
  <c r="D11" s="1"/>
  <c r="C316" i="4"/>
  <c r="C317" s="1"/>
  <c r="C9" i="6" s="1"/>
  <c r="C11" s="1"/>
</calcChain>
</file>

<file path=xl/sharedStrings.xml><?xml version="1.0" encoding="utf-8"?>
<sst xmlns="http://schemas.openxmlformats.org/spreadsheetml/2006/main" count="542" uniqueCount="442">
  <si>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03.03.2023 № 03-350)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</si>
  <si>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</si>
  <si>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</si>
  <si>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</si>
  <si>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</si>
  <si>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</si>
  <si>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</si>
  <si>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</si>
  <si>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</si>
  <si>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</si>
  <si>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</si>
  <si>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</si>
  <si>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</si>
  <si>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</si>
  <si>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</si>
  <si>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</si>
  <si>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</si>
  <si>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</si>
  <si>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</si>
  <si>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</si>
  <si>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</si>
  <si>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</si>
  <si>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</si>
  <si>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</si>
  <si>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</si>
  <si>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</si>
  <si>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</si>
  <si>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</si>
  <si>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</si>
  <si>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</si>
  <si>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</si>
  <si>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</si>
  <si>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</si>
  <si>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</si>
  <si>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</si>
  <si>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</si>
  <si>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</si>
  <si>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</si>
  <si>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Задачи Федеральной программы</t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</si>
  <si>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</si>
  <si>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</si>
  <si>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4. Построение (структурирование) содержания образовательной деятельности на основе учета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</si>
  <si>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</si>
  <si>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</si>
  <si>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</si>
  <si>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</si>
  <si>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</si>
  <si>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
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</si>
  <si>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</si>
  <si>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</si>
  <si>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</si>
  <si>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</si>
  <si>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</si>
  <si>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</si>
  <si>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</si>
  <si>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</si>
  <si>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</si>
  <si>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</si>
  <si>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</si>
  <si>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</si>
  <si>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</si>
  <si>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</si>
  <si>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</si>
  <si>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</si>
  <si>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</si>
  <si>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</si>
  <si>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</si>
  <si>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</si>
  <si>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</si>
  <si>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</si>
  <si>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</si>
  <si>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</si>
  <si>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</si>
  <si>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</si>
  <si>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</si>
  <si>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</si>
  <si>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</si>
  <si>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</si>
  <si>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</si>
  <si>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</si>
  <si>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</si>
  <si>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</si>
  <si>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</si>
  <si>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</si>
  <si>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</si>
  <si>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</si>
  <si>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</si>
  <si>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</si>
  <si>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</si>
  <si>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</si>
  <si>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</si>
  <si>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</si>
  <si>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</si>
  <si>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</si>
  <si>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</si>
  <si>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</si>
  <si>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</si>
  <si>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</si>
  <si>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</si>
  <si>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</si>
  <si>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</si>
  <si>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</si>
  <si>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</si>
  <si>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</si>
  <si>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</si>
  <si>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</si>
  <si>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</si>
  <si>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</si>
  <si>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</si>
  <si>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</si>
  <si>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</si>
  <si>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</si>
  <si>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</si>
  <si>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</si>
  <si>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</si>
  <si>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</si>
  <si>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</si>
  <si>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</si>
  <si>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</si>
  <si>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</si>
  <si>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</si>
  <si>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</si>
  <si>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</si>
  <si>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</si>
  <si>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</si>
  <si>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</si>
  <si>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</si>
  <si>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</si>
  <si>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</si>
  <si>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</si>
  <si>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</si>
  <si>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</si>
  <si>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</si>
  <si>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</si>
  <si>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</si>
  <si>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</si>
  <si>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</si>
  <si>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</si>
  <si>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</si>
  <si>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</si>
  <si>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</si>
  <si>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</si>
  <si>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</si>
  <si>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</si>
  <si>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</si>
  <si>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</si>
  <si>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</si>
  <si>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</si>
  <si>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</si>
  <si>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</si>
  <si>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</si>
  <si>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</si>
  <si>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</si>
  <si>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</si>
  <si>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</si>
  <si>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</si>
  <si>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</si>
  <si>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</si>
  <si>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</si>
  <si>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</si>
  <si>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</si>
  <si>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</si>
  <si>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</si>
  <si>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</si>
  <si>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</si>
  <si>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</si>
  <si>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</si>
  <si>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</si>
  <si>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</si>
  <si>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</si>
  <si>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</si>
  <si>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</si>
  <si>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</si>
  <si>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</si>
  <si>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</si>
  <si>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</si>
  <si>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</si>
  <si>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</si>
  <si>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</si>
  <si>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</si>
  <si>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</si>
  <si>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</si>
  <si>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</si>
  <si>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</si>
  <si>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</si>
  <si>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</si>
  <si>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</si>
  <si>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</si>
  <si>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</si>
  <si>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</si>
  <si>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</si>
  <si>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</si>
  <si>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</si>
  <si>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</si>
  <si>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</si>
  <si>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</si>
  <si>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</si>
  <si>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</si>
  <si>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</si>
  <si>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</si>
  <si>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</si>
  <si>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</si>
  <si>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</si>
  <si>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</si>
  <si>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</si>
  <si>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</si>
  <si>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</si>
  <si>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</si>
  <si>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</si>
  <si>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</si>
  <si>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</si>
  <si>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</si>
  <si>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</si>
  <si>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</si>
  <si>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</si>
  <si>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</si>
  <si>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</si>
  <si>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</si>
  <si>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</si>
  <si>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</si>
  <si>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</si>
  <si>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</si>
  <si>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</si>
  <si>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</si>
  <si>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</si>
  <si>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</si>
  <si>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</si>
  <si>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</si>
  <si>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</si>
  <si>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</si>
  <si>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</si>
  <si>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</si>
  <si>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</si>
  <si>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</si>
  <si>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</si>
  <si>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</si>
  <si>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</si>
  <si>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</si>
  <si>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</si>
  <si>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</si>
  <si>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</si>
  <si>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</si>
  <si>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</si>
  <si>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</si>
  <si>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</si>
  <si>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</si>
  <si>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</si>
  <si>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</si>
  <si>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</si>
  <si>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</si>
  <si>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</si>
  <si>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</si>
  <si>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</si>
  <si>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</si>
  <si>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</si>
  <si>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</si>
  <si>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</si>
  <si>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</si>
  <si>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</si>
  <si>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</si>
  <si>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</si>
  <si>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</si>
  <si>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</si>
  <si>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</si>
  <si>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</si>
  <si>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</si>
  <si>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</si>
  <si>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</si>
  <si>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</si>
  <si>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</si>
  <si>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</si>
  <si>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</si>
  <si>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</si>
  <si>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</si>
  <si>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</si>
  <si>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</si>
  <si>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</si>
  <si>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</si>
  <si>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</si>
  <si>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</si>
  <si>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</si>
  <si>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</si>
  <si>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</si>
  <si>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</si>
  <si>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</si>
  <si>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</si>
  <si>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</si>
  <si>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</si>
  <si>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</si>
  <si>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</si>
  <si>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</si>
  <si>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</si>
  <si>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</si>
  <si>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</si>
  <si>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</si>
  <si>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</si>
  <si>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</si>
  <si>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</si>
  <si>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</si>
  <si>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</si>
  <si>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</si>
  <si>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</si>
  <si>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</si>
  <si>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</si>
  <si>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</si>
  <si>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</si>
  <si>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</si>
  <si>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</si>
  <si>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</si>
  <si>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</si>
  <si>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</si>
  <si>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</si>
  <si>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</si>
  <si>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</si>
  <si>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</si>
  <si>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</si>
  <si>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</si>
  <si>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</si>
  <si>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</si>
  <si>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</si>
  <si>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</si>
  <si>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</si>
  <si>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</si>
  <si>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</si>
  <si>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</si>
  <si>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</si>
  <si>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</si>
  <si>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</si>
  <si>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</si>
  <si>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</si>
  <si>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</si>
  <si>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</si>
  <si>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</si>
  <si>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</si>
  <si>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</si>
  <si>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</si>
  <si>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</si>
  <si>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</si>
  <si>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</si>
  <si>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</si>
  <si>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</si>
  <si>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</si>
  <si>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</si>
  <si>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</si>
  <si>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</si>
  <si>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</si>
  <si>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</si>
  <si>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</si>
  <si>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</si>
  <si>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</si>
  <si>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</si>
  <si>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</si>
  <si>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</si>
  <si>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</si>
  <si>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</si>
  <si>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</si>
  <si>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</si>
  <si>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</si>
  <si>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</si>
  <si>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</si>
  <si>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</si>
  <si>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</si>
  <si>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</si>
  <si>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</si>
  <si>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</si>
  <si>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</si>
  <si>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</si>
  <si>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</si>
  <si>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</si>
  <si>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</si>
  <si>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</si>
  <si>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</si>
  <si>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</si>
  <si>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</si>
  <si>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</si>
  <si>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</si>
  <si>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</si>
  <si>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</si>
  <si>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</si>
  <si>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</si>
  <si>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</si>
  <si>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</si>
  <si>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</si>
  <si>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</si>
  <si>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</si>
  <si>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</si>
  <si>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</si>
  <si>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</si>
  <si>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</si>
  <si>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</si>
  <si>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</si>
  <si>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</si>
  <si>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</si>
  <si>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</si>
  <si>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</si>
  <si>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</si>
  <si>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</si>
  <si>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</si>
  <si>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</si>
  <si>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</si>
  <si>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</si>
  <si>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</si>
  <si>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</si>
  <si>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</si>
  <si>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</si>
  <si>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</si>
  <si>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</si>
  <si>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</si>
  <si>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</si>
  <si>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</si>
  <si>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</si>
  <si>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</si>
  <si>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</si>
  <si>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</si>
  <si>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</si>
  <si>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</si>
  <si>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</si>
  <si>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</si>
  <si>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</si>
  <si>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</si>
  <si>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</si>
  <si>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</si>
  <si>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</si>
  <si>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</si>
  <si>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</si>
  <si>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</si>
  <si>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</si>
  <si>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</si>
  <si>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</si>
  <si>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</si>
  <si>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</si>
  <si>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</si>
  <si>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</si>
  <si>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</si>
  <si>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</si>
  <si>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Примечания 
и рекомендации</t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</si>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</sst>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readingOrder="1"/>
    </xf>
    <xf numFmtId="0" fontId="0" fillId="0" borderId="1" xfId="0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0" fillId="4" borderId="1" xfId="0" applyFill="1" applyBorder="1"/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D7D3"/>
  </sheetPr>
  <dimension ref="A1:E37"/>
  <sheetViews>
    <sheetView topLeftCell="A22" workbookViewId="0">
      <selection activeCell="C31" sqref="C31"/>
    </sheetView>
  </sheetViews>
  <sheetFormatPr defaultRowHeight="15"/>
  <cols>
    <col min="1" max="1" width="5.140625" customWidth="1"/>
    <col min="2" max="2" width="88.5703125" customWidth="1"/>
  </cols>
  <sheetData>
    <row r="1" spans="1:5" ht="30">
      <c r="B1" s="71" t="s">
        <v>0</v>
      </c>
    </row>
    <row r="2" spans="1:5">
      <c r="B2" s="5"/>
    </row>
    <row r="3" spans="1:5" ht="20.25" customHeight="1">
      <c r="B3" s="75" t="s">
        <v>1</v>
      </c>
      <c r="C3" s="75"/>
      <c r="D3" s="75"/>
      <c r="E3" s="75"/>
    </row>
    <row r="4" spans="1:5" ht="37.5" customHeight="1">
      <c r="B4" s="75"/>
      <c r="C4" s="75"/>
      <c r="D4" s="75"/>
      <c r="E4" s="75"/>
    </row>
    <row r="5" spans="1:5" ht="30" customHeight="1">
      <c r="B5" s="6"/>
    </row>
    <row r="6" spans="1:5" ht="16.5">
      <c r="B6" s="76" t="s">
        <v>2</v>
      </c>
      <c r="C6" s="76"/>
      <c r="D6" s="76"/>
      <c r="E6" s="76"/>
    </row>
    <row r="8" spans="1:5" ht="15.75">
      <c r="B8" s="7" t="s">
        <v>3</v>
      </c>
      <c r="C8" s="8" t="s">
        <v>4</v>
      </c>
      <c r="D8" s="8" t="s">
        <v>5</v>
      </c>
      <c r="E8" s="8" t="s">
        <v>6</v>
      </c>
    </row>
    <row r="9" spans="1:5" ht="15.75">
      <c r="B9" s="9">
        <v>1</v>
      </c>
      <c r="C9" s="10">
        <v>2</v>
      </c>
      <c r="D9" s="10">
        <v>3</v>
      </c>
      <c r="E9" s="10">
        <v>4</v>
      </c>
    </row>
    <row r="10" spans="1:5" ht="15.75">
      <c r="A10" s="1"/>
      <c r="B10" s="72" t="s">
        <v>7</v>
      </c>
      <c r="C10" s="73"/>
      <c r="D10" s="73"/>
      <c r="E10" s="74"/>
    </row>
    <row r="11" spans="1:5" ht="15.75">
      <c r="A11" s="1"/>
      <c r="B11" s="72" t="s">
        <v>8</v>
      </c>
      <c r="C11" s="73"/>
      <c r="D11" s="73"/>
      <c r="E11" s="74"/>
    </row>
    <row r="12" spans="1:5" ht="15.75">
      <c r="A12" s="1"/>
      <c r="B12" s="3" t="s">
        <v>9</v>
      </c>
      <c r="C12" s="3">
        <v>1</v>
      </c>
      <c r="D12" s="64"/>
      <c r="E12" s="64"/>
    </row>
    <row r="13" spans="1:5" ht="15.75">
      <c r="A13" s="1"/>
      <c r="B13" s="3" t="s">
        <v>10</v>
      </c>
      <c r="C13" s="3">
        <v>1</v>
      </c>
      <c r="D13" s="64"/>
      <c r="E13" s="64"/>
    </row>
    <row r="14" spans="1:5" ht="15.75">
      <c r="A14" s="1"/>
      <c r="B14" s="3" t="s">
        <v>11</v>
      </c>
      <c r="C14" s="3">
        <v>1</v>
      </c>
      <c r="D14" s="64"/>
      <c r="E14" s="64"/>
    </row>
    <row r="15" spans="1:5" ht="31.5" customHeight="1">
      <c r="A15" s="1"/>
      <c r="B15" s="72" t="s">
        <v>12</v>
      </c>
      <c r="C15" s="73"/>
      <c r="D15" s="73"/>
      <c r="E15" s="74"/>
    </row>
    <row r="16" spans="1:5" ht="31.5">
      <c r="A16" s="1"/>
      <c r="B16" s="3" t="s">
        <v>13</v>
      </c>
      <c r="C16" s="3"/>
      <c r="D16" s="67"/>
      <c r="E16" s="67"/>
    </row>
    <row r="17" spans="1:5" ht="15.75">
      <c r="A17" s="1"/>
      <c r="B17" s="3" t="s">
        <v>14</v>
      </c>
      <c r="C17" s="3">
        <v>1</v>
      </c>
      <c r="D17" s="67"/>
      <c r="E17" s="67"/>
    </row>
    <row r="18" spans="1:5" ht="15.75">
      <c r="A18" s="1"/>
      <c r="B18" s="3" t="s">
        <v>15</v>
      </c>
      <c r="C18" s="3">
        <v>1</v>
      </c>
      <c r="D18" s="67"/>
      <c r="E18" s="67"/>
    </row>
    <row r="19" spans="1:5" ht="15.75">
      <c r="A19" s="1"/>
      <c r="B19" s="3" t="s">
        <v>16</v>
      </c>
      <c r="C19" s="3">
        <v>1</v>
      </c>
      <c r="D19" s="67"/>
      <c r="E19" s="67"/>
    </row>
    <row r="20" spans="1:5" ht="15.75">
      <c r="A20" s="1"/>
      <c r="B20" s="3" t="s">
        <v>17</v>
      </c>
      <c r="C20" s="3">
        <v>1</v>
      </c>
      <c r="D20" s="67"/>
      <c r="E20" s="67"/>
    </row>
    <row r="21" spans="1:5" ht="15.75">
      <c r="A21" s="1"/>
      <c r="B21" s="3" t="s">
        <v>18</v>
      </c>
      <c r="C21" s="3">
        <v>1</v>
      </c>
      <c r="D21" s="67"/>
      <c r="E21" s="67"/>
    </row>
    <row r="22" spans="1:5" ht="21" customHeight="1">
      <c r="A22" s="1"/>
      <c r="B22" s="3" t="s">
        <v>19</v>
      </c>
      <c r="C22" s="3">
        <v>1</v>
      </c>
      <c r="D22" s="67"/>
      <c r="E22" s="67"/>
    </row>
    <row r="23" spans="1:5" ht="15.75">
      <c r="A23" s="1"/>
      <c r="B23" s="3" t="s">
        <v>20</v>
      </c>
      <c r="C23" s="3">
        <v>1</v>
      </c>
      <c r="D23" s="67"/>
      <c r="E23" s="67"/>
    </row>
    <row r="24" spans="1:5" ht="15.75">
      <c r="A24" s="1"/>
      <c r="B24" s="3" t="s">
        <v>21</v>
      </c>
      <c r="C24" s="3">
        <v>1</v>
      </c>
      <c r="D24" s="67"/>
      <c r="E24" s="67"/>
    </row>
    <row r="25" spans="1:5" ht="15.75">
      <c r="A25" s="1"/>
      <c r="B25" s="3" t="s">
        <v>22</v>
      </c>
      <c r="C25" s="3">
        <v>1</v>
      </c>
      <c r="D25" s="67"/>
      <c r="E25" s="67"/>
    </row>
    <row r="26" spans="1:5" ht="15.75">
      <c r="A26" s="1"/>
      <c r="B26" s="3" t="s">
        <v>23</v>
      </c>
      <c r="C26" s="3">
        <v>1</v>
      </c>
      <c r="D26" s="67"/>
      <c r="E26" s="67"/>
    </row>
    <row r="27" spans="1:5" ht="15.75">
      <c r="A27" s="1"/>
      <c r="B27" s="3" t="s">
        <v>24</v>
      </c>
      <c r="C27" s="3">
        <v>1</v>
      </c>
      <c r="D27" s="67"/>
      <c r="E27" s="67"/>
    </row>
    <row r="28" spans="1:5" ht="31.5" customHeight="1">
      <c r="A28" s="1"/>
      <c r="B28" s="72" t="s">
        <v>25</v>
      </c>
      <c r="C28" s="73"/>
      <c r="D28" s="73"/>
      <c r="E28" s="74"/>
    </row>
    <row r="29" spans="1:5" ht="15.75">
      <c r="A29" s="1"/>
      <c r="B29" s="3" t="s">
        <v>26</v>
      </c>
      <c r="C29" s="3">
        <v>1</v>
      </c>
      <c r="D29" s="67"/>
      <c r="E29" s="67"/>
    </row>
    <row r="30" spans="1:5" ht="24" customHeight="1">
      <c r="A30" s="1"/>
      <c r="B30" s="3" t="s">
        <v>27</v>
      </c>
      <c r="C30" s="3">
        <v>1</v>
      </c>
      <c r="D30" s="67"/>
      <c r="E30" s="67"/>
    </row>
    <row r="31" spans="1:5" ht="31.5">
      <c r="B31" s="3" t="s">
        <v>28</v>
      </c>
      <c r="C31" s="64"/>
      <c r="D31" s="67">
        <v>1</v>
      </c>
      <c r="E31" s="67"/>
    </row>
    <row r="32" spans="1:5" ht="31.5">
      <c r="B32" s="4" t="s">
        <v>29</v>
      </c>
      <c r="C32" s="64">
        <v>1</v>
      </c>
      <c r="D32" s="67"/>
      <c r="E32" s="67"/>
    </row>
    <row r="33" spans="2:5" ht="15.75">
      <c r="B33" s="4" t="s">
        <v>30</v>
      </c>
      <c r="C33" s="64"/>
      <c r="D33" s="67">
        <v>1</v>
      </c>
      <c r="E33" s="67"/>
    </row>
    <row r="34" spans="2:5" ht="15.75">
      <c r="B34" s="4" t="s">
        <v>31</v>
      </c>
      <c r="C34" s="64">
        <v>1</v>
      </c>
      <c r="D34" s="67"/>
      <c r="E34" s="67"/>
    </row>
    <row r="35" spans="2:5" ht="15.75">
      <c r="B35" s="4" t="s">
        <v>32</v>
      </c>
      <c r="C35" s="64">
        <v>1</v>
      </c>
      <c r="D35" s="67"/>
      <c r="E35" s="67"/>
    </row>
    <row r="36" spans="2:5" ht="31.5">
      <c r="B36" s="17" t="s">
        <v>33</v>
      </c>
      <c r="C36" s="65">
        <f>SUM(C12:C35)</f>
        <v>19</v>
      </c>
      <c r="D36" s="65">
        <f>SUM(D12:D35)</f>
        <v>2</v>
      </c>
      <c r="E36" s="65">
        <f>SUM(E12:E35)</f>
        <v>0</v>
      </c>
    </row>
    <row r="37" spans="2:5" ht="15.75">
      <c r="B37" s="17" t="s">
        <v>34</v>
      </c>
      <c r="C37" s="66">
        <f>AVERAGE(C36)/22 * 100%</f>
        <v>0.86363636363636365</v>
      </c>
      <c r="D37" s="66">
        <f>AVERAGE(D36)/22 * 100%</f>
        <v>9.0909090909090912E-2</v>
      </c>
      <c r="E37" s="66">
        <f>AVERAGE(E36)/22 * 100%</f>
        <v>0</v>
      </c>
    </row>
  </sheetData>
  <mergeCells count="6">
    <mergeCell ref="B10:E10"/>
    <mergeCell ref="B15:E15"/>
    <mergeCell ref="B28:E28"/>
    <mergeCell ref="B11:E11"/>
    <mergeCell ref="B3:E4"/>
    <mergeCell ref="B6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D7D3"/>
  </sheetPr>
  <dimension ref="B2:E17"/>
  <sheetViews>
    <sheetView topLeftCell="A10" workbookViewId="0">
      <selection activeCell="D15" sqref="D15"/>
    </sheetView>
  </sheetViews>
  <sheetFormatPr defaultRowHeight="1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2" spans="2:5" ht="16.5">
      <c r="B2" s="77" t="s">
        <v>35</v>
      </c>
      <c r="C2" s="77"/>
      <c r="D2" s="77"/>
      <c r="E2" s="77"/>
    </row>
    <row r="3" spans="2:5">
      <c r="B3" s="11"/>
    </row>
    <row r="4" spans="2:5" ht="15.75">
      <c r="B4" s="19" t="s">
        <v>36</v>
      </c>
      <c r="C4" s="13" t="s">
        <v>4</v>
      </c>
      <c r="D4" s="13" t="s">
        <v>5</v>
      </c>
      <c r="E4" s="13" t="s">
        <v>6</v>
      </c>
    </row>
    <row r="5" spans="2:5" ht="15.75">
      <c r="B5" s="15">
        <v>1</v>
      </c>
      <c r="C5" s="15">
        <v>2</v>
      </c>
      <c r="D5" s="15">
        <v>3</v>
      </c>
      <c r="E5" s="15">
        <v>4</v>
      </c>
    </row>
    <row r="6" spans="2:5" ht="176.25" customHeight="1">
      <c r="B6" s="14" t="s">
        <v>37</v>
      </c>
      <c r="C6" s="15">
        <v>1</v>
      </c>
      <c r="D6" s="15"/>
      <c r="E6" s="15"/>
    </row>
    <row r="7" spans="2:5" ht="15.75">
      <c r="B7" s="78" t="s">
        <v>38</v>
      </c>
      <c r="C7" s="78"/>
      <c r="D7" s="78"/>
      <c r="E7" s="78"/>
    </row>
    <row r="8" spans="2:5" ht="48.75" customHeight="1">
      <c r="B8" s="14" t="s">
        <v>39</v>
      </c>
      <c r="C8" s="15">
        <v>1</v>
      </c>
      <c r="D8" s="15"/>
      <c r="E8" s="15"/>
    </row>
    <row r="9" spans="2:5" ht="150.75" customHeight="1">
      <c r="B9" s="14" t="s">
        <v>40</v>
      </c>
      <c r="C9" s="15">
        <v>1</v>
      </c>
      <c r="D9" s="15"/>
      <c r="E9" s="15"/>
    </row>
    <row r="10" spans="2:5" ht="45" customHeight="1">
      <c r="B10" s="14" t="s">
        <v>41</v>
      </c>
      <c r="C10" s="15">
        <v>1</v>
      </c>
      <c r="D10" s="15"/>
      <c r="E10" s="15"/>
    </row>
    <row r="11" spans="2:5" ht="47.25">
      <c r="B11" s="14" t="s">
        <v>42</v>
      </c>
      <c r="C11" s="15">
        <v>1</v>
      </c>
      <c r="D11" s="15"/>
      <c r="E11" s="15"/>
    </row>
    <row r="12" spans="2:5" ht="31.5">
      <c r="B12" s="14" t="s">
        <v>43</v>
      </c>
      <c r="C12" s="15">
        <v>1</v>
      </c>
      <c r="D12" s="15"/>
      <c r="E12" s="15"/>
    </row>
    <row r="13" spans="2:5" ht="47.25">
      <c r="B13" s="14" t="s">
        <v>44</v>
      </c>
      <c r="C13" s="15">
        <v>1</v>
      </c>
      <c r="D13" s="15"/>
      <c r="E13" s="15"/>
    </row>
    <row r="14" spans="2:5" ht="63">
      <c r="B14" s="14" t="s">
        <v>45</v>
      </c>
      <c r="C14" s="15">
        <v>1</v>
      </c>
      <c r="D14" s="15"/>
      <c r="E14" s="15"/>
    </row>
    <row r="15" spans="2:5" ht="47.25">
      <c r="B15" s="14" t="s">
        <v>46</v>
      </c>
      <c r="C15" s="15">
        <v>1</v>
      </c>
      <c r="D15" s="15"/>
      <c r="E15" s="15"/>
    </row>
    <row r="16" spans="2:5" ht="31.5">
      <c r="B16" s="16" t="s">
        <v>33</v>
      </c>
      <c r="C16" s="62">
        <f>SUM(C6:C15)</f>
        <v>9</v>
      </c>
      <c r="D16" s="62">
        <f>SUM(D6:D15)</f>
        <v>0</v>
      </c>
      <c r="E16" s="62">
        <f>SUM(E6:E15)</f>
        <v>0</v>
      </c>
    </row>
    <row r="17" spans="2:5" ht="15.75">
      <c r="B17" s="16" t="s">
        <v>34</v>
      </c>
      <c r="C17" s="63">
        <f>AVERAGE(C16)/9 * 100%</f>
        <v>1</v>
      </c>
      <c r="D17" s="63">
        <f>AVERAGE(D16)/9 * 100%</f>
        <v>0</v>
      </c>
      <c r="E17" s="63">
        <f>AVERAGE(E16)/9 * 100%</f>
        <v>0</v>
      </c>
    </row>
  </sheetData>
  <mergeCells count="2">
    <mergeCell ref="B2:E2"/>
    <mergeCell ref="B7:E7"/>
  </mergeCells>
  <pageMargins left="0.7" right="0.7" top="0.75" bottom="0.75" header="0.3" footer="0.3"/>
  <pageSetup paperSize="9" orientation="landscape" r:id="rId1"/>
  <ignoredErrors>
    <ignoredError sqref="C16:E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D7D3"/>
  </sheetPr>
  <dimension ref="B2:E149"/>
  <sheetViews>
    <sheetView zoomScaleNormal="100" workbookViewId="0">
      <pane xSplit="1" ySplit="4" topLeftCell="B145" activePane="bottomRight" state="frozen"/>
      <selection pane="topRight"/>
      <selection pane="bottomLeft"/>
      <selection pane="bottomRight" activeCell="C31" sqref="C31"/>
    </sheetView>
  </sheetViews>
  <sheetFormatPr defaultRowHeight="15"/>
  <cols>
    <col min="1" max="1" width="5.28515625" customWidth="1"/>
    <col min="2" max="2" width="88.42578125" customWidth="1"/>
  </cols>
  <sheetData>
    <row r="2" spans="2:5" ht="30.75" customHeight="1">
      <c r="B2" s="79" t="s">
        <v>47</v>
      </c>
      <c r="C2" s="79"/>
      <c r="D2" s="79"/>
      <c r="E2" s="79"/>
    </row>
    <row r="3" spans="2:5">
      <c r="B3" s="11"/>
    </row>
    <row r="4" spans="2:5" ht="36.75" customHeight="1">
      <c r="B4" s="19" t="s">
        <v>48</v>
      </c>
      <c r="C4" s="13" t="s">
        <v>4</v>
      </c>
      <c r="D4" s="13" t="s">
        <v>5</v>
      </c>
      <c r="E4" s="13" t="s">
        <v>6</v>
      </c>
    </row>
    <row r="5" spans="2:5" ht="15.75">
      <c r="B5" s="15">
        <v>1</v>
      </c>
      <c r="C5" s="15">
        <v>2</v>
      </c>
      <c r="D5" s="15">
        <v>3</v>
      </c>
      <c r="E5" s="15">
        <v>4</v>
      </c>
    </row>
    <row r="6" spans="2:5" ht="15.75">
      <c r="B6" s="80" t="s">
        <v>49</v>
      </c>
      <c r="C6" s="80"/>
      <c r="D6" s="80"/>
      <c r="E6" s="80"/>
    </row>
    <row r="7" spans="2:5" ht="47.25">
      <c r="B7" s="4" t="s">
        <v>50</v>
      </c>
      <c r="C7" s="43"/>
      <c r="D7" s="43"/>
      <c r="E7" s="43"/>
    </row>
    <row r="8" spans="2:5" ht="15.75">
      <c r="B8" s="4" t="s">
        <v>51</v>
      </c>
      <c r="C8" s="43"/>
      <c r="D8" s="43"/>
      <c r="E8" s="43"/>
    </row>
    <row r="9" spans="2:5" ht="31.5">
      <c r="B9" s="4" t="s">
        <v>52</v>
      </c>
      <c r="C9" s="43"/>
      <c r="D9" s="43"/>
      <c r="E9" s="43"/>
    </row>
    <row r="10" spans="2:5" ht="31.5">
      <c r="B10" s="4" t="s">
        <v>53</v>
      </c>
      <c r="C10" s="43"/>
      <c r="D10" s="43"/>
      <c r="E10" s="43"/>
    </row>
    <row r="11" spans="2:5" ht="31.5">
      <c r="B11" s="4" t="s">
        <v>54</v>
      </c>
      <c r="C11" s="43"/>
      <c r="D11" s="43"/>
      <c r="E11" s="43"/>
    </row>
    <row r="12" spans="2:5" ht="31.5">
      <c r="B12" s="4" t="s">
        <v>55</v>
      </c>
      <c r="C12" s="43"/>
      <c r="D12" s="43"/>
      <c r="E12" s="43"/>
    </row>
    <row r="13" spans="2:5" ht="15.75">
      <c r="B13" s="4" t="s">
        <v>56</v>
      </c>
      <c r="C13" s="43"/>
      <c r="D13" s="43"/>
      <c r="E13" s="43"/>
    </row>
    <row r="14" spans="2:5" ht="31.5">
      <c r="B14" s="4" t="s">
        <v>57</v>
      </c>
      <c r="C14" s="43"/>
      <c r="D14" s="43"/>
      <c r="E14" s="43"/>
    </row>
    <row r="15" spans="2:5" ht="31.5">
      <c r="B15" s="4" t="s">
        <v>58</v>
      </c>
      <c r="C15" s="43"/>
      <c r="D15" s="43"/>
      <c r="E15" s="43"/>
    </row>
    <row r="16" spans="2:5" ht="31.5">
      <c r="B16" s="4" t="s">
        <v>59</v>
      </c>
      <c r="C16" s="43"/>
      <c r="D16" s="43"/>
      <c r="E16" s="43"/>
    </row>
    <row r="17" spans="2:5" ht="78.75">
      <c r="B17" s="4" t="s">
        <v>60</v>
      </c>
      <c r="C17" s="43"/>
      <c r="D17" s="43"/>
      <c r="E17" s="43"/>
    </row>
    <row r="18" spans="2:5" ht="31.5">
      <c r="B18" s="4" t="s">
        <v>61</v>
      </c>
      <c r="C18" s="43"/>
      <c r="D18" s="43"/>
      <c r="E18" s="43"/>
    </row>
    <row r="19" spans="2:5" ht="15.75">
      <c r="B19" s="81" t="s">
        <v>62</v>
      </c>
      <c r="C19" s="82"/>
      <c r="D19" s="82"/>
      <c r="E19" s="83"/>
    </row>
    <row r="20" spans="2:5" ht="63">
      <c r="B20" s="4" t="s">
        <v>63</v>
      </c>
      <c r="C20" s="4"/>
      <c r="D20" s="43"/>
      <c r="E20" s="43"/>
    </row>
    <row r="21" spans="2:5" ht="47.25">
      <c r="B21" s="4" t="s">
        <v>64</v>
      </c>
      <c r="C21" s="4"/>
      <c r="D21" s="43"/>
      <c r="E21" s="43"/>
    </row>
    <row r="22" spans="2:5" ht="15.75">
      <c r="B22" s="4" t="s">
        <v>65</v>
      </c>
      <c r="C22" s="4"/>
      <c r="D22" s="43"/>
      <c r="E22" s="43"/>
    </row>
    <row r="23" spans="2:5" ht="31.5">
      <c r="B23" s="4" t="s">
        <v>66</v>
      </c>
      <c r="C23" s="4"/>
      <c r="D23" s="43"/>
      <c r="E23" s="43"/>
    </row>
    <row r="24" spans="2:5" ht="15.75">
      <c r="B24" s="4" t="s">
        <v>67</v>
      </c>
      <c r="C24" s="4"/>
      <c r="D24" s="43"/>
      <c r="E24" s="43"/>
    </row>
    <row r="25" spans="2:5" ht="15.75">
      <c r="B25" s="4" t="s">
        <v>68</v>
      </c>
      <c r="C25" s="4"/>
      <c r="D25" s="43"/>
      <c r="E25" s="43"/>
    </row>
    <row r="26" spans="2:5" ht="47.25">
      <c r="B26" s="4" t="s">
        <v>69</v>
      </c>
      <c r="C26" s="4"/>
      <c r="D26" s="43"/>
      <c r="E26" s="43"/>
    </row>
    <row r="27" spans="2:5" ht="47.25">
      <c r="B27" s="4" t="s">
        <v>70</v>
      </c>
      <c r="C27" s="4"/>
      <c r="D27" s="43"/>
      <c r="E27" s="43"/>
    </row>
    <row r="28" spans="2:5" ht="31.5">
      <c r="B28" s="4" t="s">
        <v>71</v>
      </c>
      <c r="C28" s="4"/>
      <c r="D28" s="43"/>
      <c r="E28" s="43"/>
    </row>
    <row r="29" spans="2:5" ht="31.5">
      <c r="B29" s="4" t="s">
        <v>72</v>
      </c>
      <c r="C29" s="4"/>
      <c r="D29" s="43"/>
      <c r="E29" s="43"/>
    </row>
    <row r="30" spans="2:5" ht="31.5">
      <c r="B30" s="4" t="s">
        <v>73</v>
      </c>
      <c r="C30" s="4"/>
      <c r="D30" s="43"/>
      <c r="E30" s="43"/>
    </row>
    <row r="31" spans="2:5" ht="15.75">
      <c r="B31" s="4" t="s">
        <v>74</v>
      </c>
      <c r="C31" s="4">
        <v>0</v>
      </c>
      <c r="D31" s="43"/>
      <c r="E31" s="43"/>
    </row>
    <row r="32" spans="2:5" ht="47.25">
      <c r="B32" s="4" t="s">
        <v>75</v>
      </c>
      <c r="C32" s="4">
        <v>0</v>
      </c>
      <c r="D32" s="43"/>
      <c r="E32" s="43"/>
    </row>
    <row r="33" spans="2:5" ht="63">
      <c r="B33" s="4" t="s">
        <v>76</v>
      </c>
      <c r="C33" s="4">
        <v>0</v>
      </c>
      <c r="D33" s="43"/>
      <c r="E33" s="43"/>
    </row>
    <row r="34" spans="2:5" ht="31.5">
      <c r="B34" s="4" t="s">
        <v>77</v>
      </c>
      <c r="C34" s="4">
        <v>0</v>
      </c>
      <c r="D34" s="43"/>
      <c r="E34" s="43"/>
    </row>
    <row r="35" spans="2:5" ht="15.75">
      <c r="B35" s="4" t="s">
        <v>78</v>
      </c>
      <c r="C35" s="4">
        <v>0</v>
      </c>
      <c r="D35" s="43"/>
      <c r="E35" s="43"/>
    </row>
    <row r="36" spans="2:5" ht="63">
      <c r="B36" s="4" t="s">
        <v>79</v>
      </c>
      <c r="C36" s="4">
        <v>0</v>
      </c>
      <c r="D36" s="43"/>
      <c r="E36" s="43"/>
    </row>
    <row r="37" spans="2:5" ht="31.5">
      <c r="B37" s="4" t="s">
        <v>80</v>
      </c>
      <c r="C37" s="4">
        <v>0</v>
      </c>
      <c r="D37" s="43"/>
      <c r="E37" s="43"/>
    </row>
    <row r="38" spans="2:5" ht="63">
      <c r="B38" s="4" t="s">
        <v>81</v>
      </c>
      <c r="C38" s="4">
        <v>0</v>
      </c>
      <c r="D38" s="43"/>
      <c r="E38" s="43"/>
    </row>
    <row r="39" spans="2:5" ht="15.75">
      <c r="B39" s="81" t="s">
        <v>82</v>
      </c>
      <c r="C39" s="82"/>
      <c r="D39" s="82"/>
      <c r="E39" s="83"/>
    </row>
    <row r="40" spans="2:5" ht="47.25">
      <c r="B40" s="4" t="s">
        <v>83</v>
      </c>
      <c r="C40" s="4">
        <v>1</v>
      </c>
      <c r="D40" s="43"/>
      <c r="E40" s="43"/>
    </row>
    <row r="41" spans="2:5" ht="63">
      <c r="B41" s="4" t="s">
        <v>84</v>
      </c>
      <c r="C41" s="4">
        <v>1</v>
      </c>
      <c r="D41" s="43"/>
      <c r="E41" s="43"/>
    </row>
    <row r="42" spans="2:5" ht="63">
      <c r="B42" s="4" t="s">
        <v>85</v>
      </c>
      <c r="C42" s="4">
        <v>1</v>
      </c>
      <c r="D42" s="43"/>
      <c r="E42" s="43"/>
    </row>
    <row r="43" spans="2:5" ht="47.25">
      <c r="B43" s="4" t="s">
        <v>86</v>
      </c>
      <c r="C43" s="4">
        <v>1</v>
      </c>
      <c r="D43" s="43"/>
      <c r="E43" s="43"/>
    </row>
    <row r="44" spans="2:5" ht="31.5">
      <c r="B44" s="4" t="s">
        <v>87</v>
      </c>
      <c r="C44" s="4">
        <v>1</v>
      </c>
      <c r="D44" s="43"/>
      <c r="E44" s="43"/>
    </row>
    <row r="45" spans="2:5" ht="47.25">
      <c r="B45" s="4" t="s">
        <v>88</v>
      </c>
      <c r="C45" s="4">
        <v>1</v>
      </c>
      <c r="D45" s="43"/>
      <c r="E45" s="43"/>
    </row>
    <row r="46" spans="2:5" ht="47.25">
      <c r="B46" s="4" t="s">
        <v>89</v>
      </c>
      <c r="C46" s="4">
        <v>1</v>
      </c>
      <c r="D46" s="43"/>
      <c r="E46" s="43"/>
    </row>
    <row r="47" spans="2:5" ht="47.25">
      <c r="B47" s="4" t="s">
        <v>90</v>
      </c>
      <c r="C47" s="4">
        <v>1</v>
      </c>
      <c r="D47" s="43"/>
      <c r="E47" s="43"/>
    </row>
    <row r="48" spans="2:5" ht="31.5">
      <c r="B48" s="4" t="s">
        <v>91</v>
      </c>
      <c r="C48" s="4">
        <v>1</v>
      </c>
      <c r="D48" s="43"/>
      <c r="E48" s="43"/>
    </row>
    <row r="49" spans="2:5" ht="47.25">
      <c r="B49" s="4" t="s">
        <v>92</v>
      </c>
      <c r="C49" s="4">
        <v>1</v>
      </c>
      <c r="D49" s="43"/>
      <c r="E49" s="43"/>
    </row>
    <row r="50" spans="2:5" ht="78.75">
      <c r="B50" s="4" t="s">
        <v>93</v>
      </c>
      <c r="C50" s="4">
        <v>1</v>
      </c>
      <c r="D50" s="43"/>
      <c r="E50" s="43"/>
    </row>
    <row r="51" spans="2:5" ht="47.25">
      <c r="B51" s="4" t="s">
        <v>94</v>
      </c>
      <c r="C51" s="4">
        <v>1</v>
      </c>
      <c r="D51" s="43"/>
      <c r="E51" s="43"/>
    </row>
    <row r="52" spans="2:5" ht="63">
      <c r="B52" s="4" t="s">
        <v>95</v>
      </c>
      <c r="C52" s="4">
        <v>1</v>
      </c>
      <c r="D52" s="43"/>
      <c r="E52" s="43"/>
    </row>
    <row r="53" spans="2:5" ht="15.75">
      <c r="B53" s="4" t="s">
        <v>96</v>
      </c>
      <c r="C53" s="4">
        <v>1</v>
      </c>
      <c r="D53" s="43"/>
      <c r="E53" s="43"/>
    </row>
    <row r="54" spans="2:5" ht="78.75">
      <c r="B54" s="4" t="s">
        <v>97</v>
      </c>
      <c r="C54" s="4">
        <v>1</v>
      </c>
      <c r="D54" s="43"/>
      <c r="E54" s="43"/>
    </row>
    <row r="55" spans="2:5" ht="78.75">
      <c r="B55" s="4" t="s">
        <v>98</v>
      </c>
      <c r="C55" s="4">
        <v>1</v>
      </c>
      <c r="D55" s="43"/>
      <c r="E55" s="43"/>
    </row>
    <row r="56" spans="2:5" ht="15.75">
      <c r="B56" s="4" t="s">
        <v>99</v>
      </c>
      <c r="C56" s="4">
        <v>1</v>
      </c>
      <c r="D56" s="43"/>
      <c r="E56" s="43"/>
    </row>
    <row r="57" spans="2:5" ht="31.5">
      <c r="B57" s="4" t="s">
        <v>100</v>
      </c>
      <c r="C57" s="4">
        <v>1</v>
      </c>
      <c r="D57" s="43"/>
      <c r="E57" s="43"/>
    </row>
    <row r="58" spans="2:5" ht="110.25">
      <c r="B58" s="4" t="s">
        <v>101</v>
      </c>
      <c r="C58" s="4">
        <v>1</v>
      </c>
      <c r="D58" s="43"/>
      <c r="E58" s="43"/>
    </row>
    <row r="59" spans="2:5" ht="63">
      <c r="B59" s="4" t="s">
        <v>102</v>
      </c>
      <c r="C59" s="4">
        <v>1</v>
      </c>
      <c r="D59" s="43"/>
      <c r="E59" s="43"/>
    </row>
    <row r="60" spans="2:5" ht="47.25">
      <c r="B60" s="4" t="s">
        <v>103</v>
      </c>
      <c r="C60" s="4">
        <v>1</v>
      </c>
      <c r="D60" s="43"/>
      <c r="E60" s="43"/>
    </row>
    <row r="61" spans="2:5" ht="47.25">
      <c r="B61" s="4" t="s">
        <v>104</v>
      </c>
      <c r="C61" s="4">
        <v>1</v>
      </c>
      <c r="D61" s="43"/>
      <c r="E61" s="43"/>
    </row>
    <row r="62" spans="2:5" ht="47.25">
      <c r="B62" s="4" t="s">
        <v>105</v>
      </c>
      <c r="C62" s="4">
        <v>1</v>
      </c>
      <c r="D62" s="43"/>
      <c r="E62" s="43"/>
    </row>
    <row r="63" spans="2:5" ht="15.75">
      <c r="B63" s="81" t="s">
        <v>106</v>
      </c>
      <c r="C63" s="82"/>
      <c r="D63" s="82"/>
      <c r="E63" s="83"/>
    </row>
    <row r="64" spans="2:5" ht="47.25">
      <c r="B64" s="4" t="s">
        <v>107</v>
      </c>
      <c r="C64" s="4">
        <v>1</v>
      </c>
      <c r="D64" s="43"/>
      <c r="E64" s="43"/>
    </row>
    <row r="65" spans="2:5" ht="78.75">
      <c r="B65" s="4" t="s">
        <v>108</v>
      </c>
      <c r="C65" s="4">
        <v>1</v>
      </c>
      <c r="D65" s="43"/>
      <c r="E65" s="43"/>
    </row>
    <row r="66" spans="2:5" ht="47.25">
      <c r="B66" s="4" t="s">
        <v>109</v>
      </c>
      <c r="C66" s="4">
        <v>1</v>
      </c>
      <c r="D66" s="43"/>
      <c r="E66" s="43"/>
    </row>
    <row r="67" spans="2:5" ht="31.5">
      <c r="B67" s="4" t="s">
        <v>110</v>
      </c>
      <c r="C67" s="4">
        <v>1</v>
      </c>
      <c r="D67" s="43"/>
      <c r="E67" s="43"/>
    </row>
    <row r="68" spans="2:5" ht="78.75">
      <c r="B68" s="4" t="s">
        <v>111</v>
      </c>
      <c r="C68" s="4">
        <v>1</v>
      </c>
      <c r="D68" s="43"/>
      <c r="E68" s="43"/>
    </row>
    <row r="69" spans="2:5" ht="31.5">
      <c r="B69" s="4" t="s">
        <v>112</v>
      </c>
      <c r="C69" s="4">
        <v>1</v>
      </c>
      <c r="D69" s="43"/>
      <c r="E69" s="43"/>
    </row>
    <row r="70" spans="2:5" ht="47.25">
      <c r="B70" s="4" t="s">
        <v>113</v>
      </c>
      <c r="C70" s="4">
        <v>1</v>
      </c>
      <c r="D70" s="43"/>
      <c r="E70" s="43"/>
    </row>
    <row r="71" spans="2:5" ht="31.5">
      <c r="B71" s="4" t="s">
        <v>114</v>
      </c>
      <c r="C71" s="4">
        <v>1</v>
      </c>
      <c r="D71" s="43"/>
      <c r="E71" s="43"/>
    </row>
    <row r="72" spans="2:5" ht="15.75">
      <c r="B72" s="4" t="s">
        <v>115</v>
      </c>
      <c r="C72" s="4">
        <v>1</v>
      </c>
      <c r="D72" s="43"/>
      <c r="E72" s="43"/>
    </row>
    <row r="73" spans="2:5" ht="31.5">
      <c r="B73" s="4" t="s">
        <v>116</v>
      </c>
      <c r="C73" s="4">
        <v>1</v>
      </c>
      <c r="D73" s="43"/>
      <c r="E73" s="43"/>
    </row>
    <row r="74" spans="2:5" ht="31.5">
      <c r="B74" s="4" t="s">
        <v>117</v>
      </c>
      <c r="C74" s="4">
        <v>1</v>
      </c>
      <c r="D74" s="43"/>
      <c r="E74" s="43"/>
    </row>
    <row r="75" spans="2:5" ht="47.25">
      <c r="B75" s="4" t="s">
        <v>118</v>
      </c>
      <c r="C75" s="4">
        <v>1</v>
      </c>
      <c r="D75" s="43"/>
      <c r="E75" s="43"/>
    </row>
    <row r="76" spans="2:5" ht="31.5">
      <c r="B76" s="4" t="s">
        <v>119</v>
      </c>
      <c r="C76" s="4">
        <v>1</v>
      </c>
      <c r="D76" s="43"/>
      <c r="E76" s="43"/>
    </row>
    <row r="77" spans="2:5" ht="31.5">
      <c r="B77" s="4" t="s">
        <v>120</v>
      </c>
      <c r="C77" s="4">
        <v>1</v>
      </c>
      <c r="D77" s="43"/>
      <c r="E77" s="43"/>
    </row>
    <row r="78" spans="2:5" ht="31.5">
      <c r="B78" s="4" t="s">
        <v>121</v>
      </c>
      <c r="C78" s="4">
        <v>1</v>
      </c>
      <c r="D78" s="43"/>
      <c r="E78" s="43"/>
    </row>
    <row r="79" spans="2:5" ht="31.5">
      <c r="B79" s="4" t="s">
        <v>122</v>
      </c>
      <c r="C79" s="4">
        <v>1</v>
      </c>
      <c r="D79" s="43"/>
      <c r="E79" s="43"/>
    </row>
    <row r="80" spans="2:5" ht="63">
      <c r="B80" s="22" t="s">
        <v>123</v>
      </c>
      <c r="C80" s="4">
        <v>1</v>
      </c>
      <c r="D80" s="43"/>
      <c r="E80" s="43"/>
    </row>
    <row r="81" spans="2:5" ht="47.25">
      <c r="B81" s="22" t="s">
        <v>124</v>
      </c>
      <c r="C81" s="4">
        <v>1</v>
      </c>
      <c r="D81" s="43"/>
      <c r="E81" s="43"/>
    </row>
    <row r="82" spans="2:5" ht="47.25">
      <c r="B82" s="22" t="s">
        <v>125</v>
      </c>
      <c r="C82" s="4">
        <v>1</v>
      </c>
      <c r="D82" s="43"/>
      <c r="E82" s="43"/>
    </row>
    <row r="83" spans="2:5" ht="63">
      <c r="B83" s="22" t="s">
        <v>126</v>
      </c>
      <c r="C83" s="4">
        <v>1</v>
      </c>
      <c r="D83" s="43"/>
      <c r="E83" s="43"/>
    </row>
    <row r="84" spans="2:5" ht="94.5">
      <c r="B84" s="22" t="s">
        <v>127</v>
      </c>
      <c r="C84" s="4">
        <v>1</v>
      </c>
      <c r="D84" s="43"/>
      <c r="E84" s="43"/>
    </row>
    <row r="85" spans="2:5" ht="78.75">
      <c r="B85" s="22" t="s">
        <v>128</v>
      </c>
      <c r="C85" s="4">
        <v>1</v>
      </c>
      <c r="D85" s="43"/>
      <c r="E85" s="43"/>
    </row>
    <row r="86" spans="2:5" ht="31.5">
      <c r="B86" s="22" t="s">
        <v>129</v>
      </c>
      <c r="C86" s="4">
        <v>1</v>
      </c>
      <c r="D86" s="43"/>
      <c r="E86" s="43"/>
    </row>
    <row r="87" spans="2:5" ht="47.25">
      <c r="B87" s="22" t="s">
        <v>130</v>
      </c>
      <c r="C87" s="4">
        <v>1</v>
      </c>
      <c r="D87" s="43"/>
      <c r="E87" s="43"/>
    </row>
    <row r="88" spans="2:5" ht="63">
      <c r="B88" s="22" t="s">
        <v>131</v>
      </c>
      <c r="C88" s="4">
        <v>1</v>
      </c>
      <c r="D88" s="43"/>
      <c r="E88" s="43"/>
    </row>
    <row r="89" spans="2:5" ht="31.5">
      <c r="B89" s="22" t="s">
        <v>132</v>
      </c>
      <c r="C89" s="4">
        <v>1</v>
      </c>
      <c r="D89" s="43"/>
      <c r="E89" s="43"/>
    </row>
    <row r="90" spans="2:5" ht="63">
      <c r="B90" s="22" t="s">
        <v>133</v>
      </c>
      <c r="C90" s="4">
        <v>1</v>
      </c>
      <c r="D90" s="43"/>
      <c r="E90" s="43"/>
    </row>
    <row r="91" spans="2:5" ht="47.25">
      <c r="B91" s="22" t="s">
        <v>134</v>
      </c>
      <c r="C91" s="4">
        <v>1</v>
      </c>
      <c r="D91" s="43"/>
      <c r="E91" s="43"/>
    </row>
    <row r="92" spans="2:5" ht="15.75">
      <c r="B92" s="81" t="s">
        <v>135</v>
      </c>
      <c r="C92" s="82"/>
      <c r="D92" s="82"/>
      <c r="E92" s="83"/>
    </row>
    <row r="93" spans="2:5" ht="63">
      <c r="B93" s="22" t="s">
        <v>136</v>
      </c>
      <c r="C93" s="4">
        <v>1</v>
      </c>
      <c r="D93" s="43"/>
      <c r="E93" s="43"/>
    </row>
    <row r="94" spans="2:5" ht="63">
      <c r="B94" s="22" t="s">
        <v>137</v>
      </c>
      <c r="C94" s="4">
        <v>1</v>
      </c>
      <c r="D94" s="43"/>
      <c r="E94" s="43"/>
    </row>
    <row r="95" spans="2:5" ht="31.5">
      <c r="B95" s="22" t="s">
        <v>138</v>
      </c>
      <c r="C95" s="4">
        <v>1</v>
      </c>
      <c r="D95" s="43"/>
      <c r="E95" s="43"/>
    </row>
    <row r="96" spans="2:5" ht="31.5">
      <c r="B96" s="22" t="s">
        <v>139</v>
      </c>
      <c r="C96" s="4">
        <v>1</v>
      </c>
      <c r="D96" s="43"/>
      <c r="E96" s="43"/>
    </row>
    <row r="97" spans="2:5" ht="63">
      <c r="B97" s="22" t="s">
        <v>140</v>
      </c>
      <c r="C97" s="4">
        <v>1</v>
      </c>
      <c r="D97" s="43"/>
      <c r="E97" s="43"/>
    </row>
    <row r="98" spans="2:5" ht="94.5">
      <c r="B98" s="22" t="s">
        <v>141</v>
      </c>
      <c r="C98" s="4">
        <v>1</v>
      </c>
      <c r="D98" s="43"/>
      <c r="E98" s="43"/>
    </row>
    <row r="99" spans="2:5" ht="47.25">
      <c r="B99" s="22" t="s">
        <v>142</v>
      </c>
      <c r="C99" s="4">
        <v>1</v>
      </c>
      <c r="D99" s="43"/>
      <c r="E99" s="43"/>
    </row>
    <row r="100" spans="2:5" ht="78.75">
      <c r="B100" s="22" t="s">
        <v>143</v>
      </c>
      <c r="C100" s="4">
        <v>1</v>
      </c>
      <c r="D100" s="43"/>
      <c r="E100" s="43"/>
    </row>
    <row r="101" spans="2:5" ht="66" customHeight="1">
      <c r="B101" s="22" t="s">
        <v>144</v>
      </c>
      <c r="C101" s="4">
        <v>1</v>
      </c>
      <c r="D101" s="43"/>
      <c r="E101" s="43"/>
    </row>
    <row r="102" spans="2:5" ht="82.5" customHeight="1">
      <c r="B102" s="12" t="s">
        <v>145</v>
      </c>
      <c r="C102" s="4">
        <v>1</v>
      </c>
      <c r="D102" s="43"/>
      <c r="E102" s="43"/>
    </row>
    <row r="103" spans="2:5" ht="78.75">
      <c r="B103" s="22" t="s">
        <v>146</v>
      </c>
      <c r="C103" s="4">
        <v>1</v>
      </c>
      <c r="D103" s="43"/>
      <c r="E103" s="43"/>
    </row>
    <row r="104" spans="2:5" ht="78.75">
      <c r="B104" s="22" t="s">
        <v>147</v>
      </c>
      <c r="C104" s="4">
        <v>1</v>
      </c>
      <c r="D104" s="43"/>
      <c r="E104" s="43"/>
    </row>
    <row r="105" spans="2:5" ht="31.5">
      <c r="B105" s="22" t="s">
        <v>148</v>
      </c>
      <c r="C105" s="4">
        <v>1</v>
      </c>
      <c r="D105" s="43"/>
      <c r="E105" s="43"/>
    </row>
    <row r="106" spans="2:5" ht="47.25">
      <c r="B106" s="22" t="s">
        <v>149</v>
      </c>
      <c r="C106" s="4">
        <v>1</v>
      </c>
      <c r="D106" s="43"/>
      <c r="E106" s="43"/>
    </row>
    <row r="107" spans="2:5" ht="78.75">
      <c r="B107" s="22" t="s">
        <v>150</v>
      </c>
      <c r="C107" s="4">
        <v>1</v>
      </c>
      <c r="D107" s="43"/>
      <c r="E107" s="43"/>
    </row>
    <row r="108" spans="2:5" ht="63">
      <c r="B108" s="22" t="s">
        <v>151</v>
      </c>
      <c r="C108" s="4">
        <v>1</v>
      </c>
      <c r="D108" s="43"/>
      <c r="E108" s="43"/>
    </row>
    <row r="109" spans="2:5" ht="31.5">
      <c r="B109" s="22" t="s">
        <v>152</v>
      </c>
      <c r="C109" s="4">
        <v>1</v>
      </c>
      <c r="D109" s="43"/>
      <c r="E109" s="43"/>
    </row>
    <row r="110" spans="2:5" ht="47.25">
      <c r="B110" s="22" t="s">
        <v>153</v>
      </c>
      <c r="C110" s="4">
        <v>1</v>
      </c>
      <c r="D110" s="43"/>
      <c r="E110" s="43"/>
    </row>
    <row r="111" spans="2:5" ht="63">
      <c r="B111" s="22" t="s">
        <v>154</v>
      </c>
      <c r="C111" s="4">
        <v>1</v>
      </c>
      <c r="D111" s="43"/>
      <c r="E111" s="43"/>
    </row>
    <row r="112" spans="2:5" ht="47.25">
      <c r="B112" s="22" t="s">
        <v>155</v>
      </c>
      <c r="C112" s="4">
        <v>1</v>
      </c>
      <c r="D112" s="43"/>
      <c r="E112" s="43"/>
    </row>
    <row r="113" spans="2:5" ht="15.75">
      <c r="B113" s="81" t="s">
        <v>156</v>
      </c>
      <c r="C113" s="82"/>
      <c r="D113" s="82"/>
      <c r="E113" s="83"/>
    </row>
    <row r="114" spans="2:5" ht="24.75" customHeight="1">
      <c r="B114" s="4" t="s">
        <v>157</v>
      </c>
      <c r="C114" s="4">
        <v>1</v>
      </c>
      <c r="D114" s="43"/>
      <c r="E114" s="43"/>
    </row>
    <row r="115" spans="2:5" ht="31.5">
      <c r="B115" s="4" t="s">
        <v>158</v>
      </c>
      <c r="C115" s="4">
        <v>1</v>
      </c>
      <c r="D115" s="43"/>
      <c r="E115" s="43"/>
    </row>
    <row r="116" spans="2:5" ht="23.25" customHeight="1">
      <c r="B116" s="4" t="s">
        <v>159</v>
      </c>
      <c r="C116" s="4">
        <v>1</v>
      </c>
      <c r="D116" s="43"/>
      <c r="E116" s="43"/>
    </row>
    <row r="117" spans="2:5" ht="47.25">
      <c r="B117" s="4" t="s">
        <v>160</v>
      </c>
      <c r="C117" s="4">
        <v>1</v>
      </c>
      <c r="D117" s="43"/>
      <c r="E117" s="43"/>
    </row>
    <row r="118" spans="2:5" ht="15.75">
      <c r="B118" s="4" t="s">
        <v>161</v>
      </c>
      <c r="C118" s="4">
        <v>1</v>
      </c>
      <c r="D118" s="43"/>
      <c r="E118" s="43"/>
    </row>
    <row r="119" spans="2:5" ht="31.5">
      <c r="B119" s="4" t="s">
        <v>162</v>
      </c>
      <c r="C119" s="4">
        <v>1</v>
      </c>
      <c r="D119" s="43"/>
      <c r="E119" s="43"/>
    </row>
    <row r="120" spans="2:5" ht="31.5">
      <c r="B120" s="4" t="s">
        <v>163</v>
      </c>
      <c r="C120" s="4">
        <v>1</v>
      </c>
      <c r="D120" s="43"/>
      <c r="E120" s="43"/>
    </row>
    <row r="121" spans="2:5" ht="47.25">
      <c r="B121" s="4" t="s">
        <v>164</v>
      </c>
      <c r="C121" s="4">
        <v>1</v>
      </c>
      <c r="D121" s="43"/>
      <c r="E121" s="43"/>
    </row>
    <row r="122" spans="2:5" ht="47.25">
      <c r="B122" s="4" t="s">
        <v>165</v>
      </c>
      <c r="C122" s="4">
        <v>1</v>
      </c>
      <c r="D122" s="43"/>
      <c r="E122" s="43"/>
    </row>
    <row r="123" spans="2:5" ht="31.5">
      <c r="B123" s="4" t="s">
        <v>166</v>
      </c>
      <c r="C123" s="4">
        <v>1</v>
      </c>
      <c r="D123" s="43"/>
      <c r="E123" s="43"/>
    </row>
    <row r="124" spans="2:5" ht="63">
      <c r="B124" s="4" t="s">
        <v>167</v>
      </c>
      <c r="C124" s="4">
        <v>1</v>
      </c>
      <c r="D124" s="43"/>
      <c r="E124" s="43"/>
    </row>
    <row r="125" spans="2:5" ht="47.25">
      <c r="B125" s="4" t="s">
        <v>168</v>
      </c>
      <c r="C125" s="4">
        <v>1</v>
      </c>
      <c r="D125" s="43"/>
      <c r="E125" s="43"/>
    </row>
    <row r="126" spans="2:5" ht="15.75">
      <c r="B126" s="4" t="s">
        <v>169</v>
      </c>
      <c r="C126" s="4">
        <v>1</v>
      </c>
      <c r="D126" s="43"/>
      <c r="E126" s="43"/>
    </row>
    <row r="127" spans="2:5" ht="31.5">
      <c r="B127" s="4" t="s">
        <v>170</v>
      </c>
      <c r="C127" s="4">
        <v>1</v>
      </c>
      <c r="D127" s="43"/>
      <c r="E127" s="43"/>
    </row>
    <row r="128" spans="2:5" ht="15.75">
      <c r="B128" s="4" t="s">
        <v>171</v>
      </c>
      <c r="C128" s="4">
        <v>1</v>
      </c>
      <c r="D128" s="43"/>
      <c r="E128" s="43"/>
    </row>
    <row r="129" spans="2:5" ht="31.5">
      <c r="B129" s="4" t="s">
        <v>172</v>
      </c>
      <c r="C129" s="4">
        <v>1</v>
      </c>
      <c r="D129" s="43"/>
      <c r="E129" s="43"/>
    </row>
    <row r="130" spans="2:5" ht="47.25">
      <c r="B130" s="4" t="s">
        <v>173</v>
      </c>
      <c r="C130" s="4">
        <v>1</v>
      </c>
      <c r="D130" s="43"/>
      <c r="E130" s="43"/>
    </row>
    <row r="131" spans="2:5" ht="51.75" customHeight="1">
      <c r="B131" s="4" t="s">
        <v>174</v>
      </c>
      <c r="C131" s="4">
        <v>1</v>
      </c>
      <c r="D131" s="43"/>
      <c r="E131" s="43"/>
    </row>
    <row r="132" spans="2:5" ht="47.25">
      <c r="B132" s="4" t="s">
        <v>175</v>
      </c>
      <c r="C132" s="4">
        <v>1</v>
      </c>
      <c r="D132" s="43"/>
      <c r="E132" s="43"/>
    </row>
    <row r="133" spans="2:5" ht="63">
      <c r="B133" s="4" t="s">
        <v>176</v>
      </c>
      <c r="C133" s="4">
        <v>1</v>
      </c>
      <c r="D133" s="43"/>
      <c r="E133" s="43"/>
    </row>
    <row r="134" spans="2:5" ht="110.25">
      <c r="B134" s="4" t="s">
        <v>177</v>
      </c>
      <c r="C134" s="4">
        <v>1</v>
      </c>
      <c r="D134" s="43"/>
      <c r="E134" s="43"/>
    </row>
    <row r="135" spans="2:5" ht="78.75">
      <c r="B135" s="4" t="s">
        <v>178</v>
      </c>
      <c r="C135" s="4">
        <v>1</v>
      </c>
      <c r="D135" s="43"/>
      <c r="E135" s="43"/>
    </row>
    <row r="136" spans="2:5" ht="47.25">
      <c r="B136" s="4" t="s">
        <v>179</v>
      </c>
      <c r="C136" s="4">
        <v>1</v>
      </c>
      <c r="D136" s="43"/>
      <c r="E136" s="43"/>
    </row>
    <row r="137" spans="2:5" ht="47.25">
      <c r="B137" s="4" t="s">
        <v>180</v>
      </c>
      <c r="C137" s="4">
        <v>1</v>
      </c>
      <c r="D137" s="43"/>
      <c r="E137" s="43"/>
    </row>
    <row r="138" spans="2:5" ht="63">
      <c r="B138" s="4" t="s">
        <v>181</v>
      </c>
      <c r="C138" s="4">
        <v>1</v>
      </c>
      <c r="D138" s="43"/>
      <c r="E138" s="43"/>
    </row>
    <row r="139" spans="2:5" ht="110.25">
      <c r="B139" s="4" t="s">
        <v>182</v>
      </c>
      <c r="C139" s="4">
        <v>1</v>
      </c>
      <c r="D139" s="43"/>
      <c r="E139" s="43"/>
    </row>
    <row r="140" spans="2:5" ht="47.25">
      <c r="B140" s="4" t="s">
        <v>183</v>
      </c>
      <c r="C140" s="4">
        <v>1</v>
      </c>
      <c r="D140" s="43"/>
      <c r="E140" s="43"/>
    </row>
    <row r="141" spans="2:5" ht="47.25">
      <c r="B141" s="4" t="s">
        <v>184</v>
      </c>
      <c r="C141" s="4">
        <v>1</v>
      </c>
      <c r="D141" s="43"/>
      <c r="E141" s="43"/>
    </row>
    <row r="142" spans="2:5" ht="47.25">
      <c r="B142" s="4" t="s">
        <v>185</v>
      </c>
      <c r="C142" s="4">
        <v>1</v>
      </c>
      <c r="D142" s="43"/>
      <c r="E142" s="43"/>
    </row>
    <row r="143" spans="2:5" ht="47.25">
      <c r="B143" s="4" t="s">
        <v>186</v>
      </c>
      <c r="C143" s="4">
        <v>1</v>
      </c>
      <c r="D143" s="43"/>
      <c r="E143" s="43"/>
    </row>
    <row r="144" spans="2:5" ht="47.25">
      <c r="B144" s="4" t="s">
        <v>187</v>
      </c>
      <c r="C144" s="4">
        <v>1</v>
      </c>
      <c r="D144" s="43"/>
      <c r="E144" s="43"/>
    </row>
    <row r="145" spans="2:5" ht="94.5">
      <c r="B145" s="4" t="s">
        <v>188</v>
      </c>
      <c r="C145" s="4">
        <v>1</v>
      </c>
      <c r="D145" s="43"/>
      <c r="E145" s="43"/>
    </row>
    <row r="146" spans="2:5" ht="63">
      <c r="B146" s="4" t="s">
        <v>189</v>
      </c>
      <c r="C146" s="57">
        <v>1</v>
      </c>
      <c r="D146" s="43"/>
      <c r="E146" s="43"/>
    </row>
    <row r="147" spans="2:5" ht="47.25">
      <c r="B147" s="4" t="s">
        <v>190</v>
      </c>
      <c r="C147" s="4">
        <v>1</v>
      </c>
      <c r="D147" s="43"/>
      <c r="E147" s="43"/>
    </row>
    <row r="148" spans="2:5" ht="31.5">
      <c r="B148" s="58" t="s">
        <v>191</v>
      </c>
      <c r="C148" s="59">
        <f>SUM(C7:C147)</f>
        <v>105</v>
      </c>
      <c r="D148" s="59">
        <f>SUM(D7:D147)</f>
        <v>0</v>
      </c>
      <c r="E148" s="59">
        <f>SUM(E7:E147)</f>
        <v>0</v>
      </c>
    </row>
    <row r="149" spans="2:5" ht="15.75">
      <c r="B149" s="60" t="s">
        <v>34</v>
      </c>
      <c r="C149" s="61">
        <f>AVERAGE(C148)/137 * 100%</f>
        <v>0.76642335766423353</v>
      </c>
      <c r="D149" s="61">
        <f>AVERAGE(D148)/137 * 100%</f>
        <v>0</v>
      </c>
      <c r="E149" s="61">
        <f>AVERAGE(E148)/137 * 100%</f>
        <v>0</v>
      </c>
    </row>
  </sheetData>
  <mergeCells count="7">
    <mergeCell ref="B2:E2"/>
    <mergeCell ref="B6:E6"/>
    <mergeCell ref="B92:E92"/>
    <mergeCell ref="B113:E113"/>
    <mergeCell ref="B19:E19"/>
    <mergeCell ref="B39:E39"/>
    <mergeCell ref="B63:E6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FFD7D3"/>
  </sheetPr>
  <dimension ref="B2:E317"/>
  <sheetViews>
    <sheetView zoomScaleNormal="100" workbookViewId="0">
      <pane ySplit="1" topLeftCell="A158" activePane="bottomLeft" state="frozen"/>
      <selection pane="bottomLeft" activeCell="C323" sqref="C323"/>
    </sheetView>
  </sheetViews>
  <sheetFormatPr defaultRowHeight="15.75"/>
  <cols>
    <col min="1" max="1" width="5.140625" style="40" customWidth="1"/>
    <col min="2" max="2" width="85.85546875" style="40" customWidth="1"/>
    <col min="3" max="3" width="9.140625" style="40"/>
    <col min="4" max="4" width="9.85546875" style="40" customWidth="1"/>
    <col min="5" max="5" width="9.7109375" style="40" customWidth="1"/>
    <col min="6" max="16384" width="9.140625" style="40"/>
  </cols>
  <sheetData>
    <row r="2" spans="2:5" ht="30.75" customHeight="1">
      <c r="B2" s="79" t="s">
        <v>192</v>
      </c>
      <c r="C2" s="79"/>
      <c r="D2" s="79"/>
      <c r="E2" s="79"/>
    </row>
    <row r="3" spans="2:5">
      <c r="B3" s="41"/>
    </row>
    <row r="4" spans="2:5">
      <c r="B4" s="19" t="s">
        <v>14</v>
      </c>
      <c r="C4" s="13" t="s">
        <v>4</v>
      </c>
      <c r="D4" s="13" t="s">
        <v>5</v>
      </c>
      <c r="E4" s="13" t="s">
        <v>6</v>
      </c>
    </row>
    <row r="5" spans="2:5">
      <c r="B5" s="42">
        <v>1</v>
      </c>
      <c r="C5" s="42">
        <v>2</v>
      </c>
      <c r="D5" s="42">
        <v>3</v>
      </c>
      <c r="E5" s="42">
        <v>4</v>
      </c>
    </row>
    <row r="6" spans="2:5">
      <c r="B6" s="81" t="s">
        <v>193</v>
      </c>
      <c r="C6" s="82"/>
      <c r="D6" s="82"/>
      <c r="E6" s="83"/>
    </row>
    <row r="7" spans="2:5" ht="31.5">
      <c r="B7" s="4" t="s">
        <v>194</v>
      </c>
      <c r="C7" s="4"/>
      <c r="D7" s="43"/>
      <c r="E7" s="43"/>
    </row>
    <row r="8" spans="2:5" ht="63">
      <c r="B8" s="4" t="s">
        <v>195</v>
      </c>
      <c r="C8" s="4"/>
      <c r="D8" s="43"/>
      <c r="E8" s="43"/>
    </row>
    <row r="9" spans="2:5" ht="78.75">
      <c r="B9" s="22" t="s">
        <v>196</v>
      </c>
      <c r="C9" s="4"/>
      <c r="D9" s="43"/>
      <c r="E9" s="43"/>
    </row>
    <row r="10" spans="2:5">
      <c r="B10" s="18" t="s">
        <v>197</v>
      </c>
      <c r="C10" s="44">
        <f>SUM(C7:C9)</f>
        <v>0</v>
      </c>
      <c r="D10" s="45">
        <f>SUM(D7:D9)</f>
        <v>0</v>
      </c>
      <c r="E10" s="45">
        <f>SUM(E7:E9)</f>
        <v>0</v>
      </c>
    </row>
    <row r="11" spans="2:5">
      <c r="B11" s="84" t="s">
        <v>198</v>
      </c>
      <c r="C11" s="85"/>
      <c r="D11" s="85"/>
      <c r="E11" s="86"/>
    </row>
    <row r="12" spans="2:5">
      <c r="B12" s="4" t="s">
        <v>199</v>
      </c>
      <c r="C12" s="4"/>
      <c r="D12" s="43"/>
      <c r="E12" s="43"/>
    </row>
    <row r="13" spans="2:5" ht="31.5">
      <c r="B13" s="4" t="s">
        <v>200</v>
      </c>
      <c r="C13" s="4"/>
      <c r="D13" s="43"/>
      <c r="E13" s="43"/>
    </row>
    <row r="14" spans="2:5" ht="31.5">
      <c r="B14" s="4" t="s">
        <v>201</v>
      </c>
      <c r="C14" s="4"/>
      <c r="D14" s="43"/>
      <c r="E14" s="43"/>
    </row>
    <row r="15" spans="2:5" ht="31.5">
      <c r="B15" s="4" t="s">
        <v>202</v>
      </c>
      <c r="C15" s="4"/>
      <c r="D15" s="43"/>
      <c r="E15" s="43"/>
    </row>
    <row r="16" spans="2:5">
      <c r="B16" s="18" t="s">
        <v>197</v>
      </c>
      <c r="C16" s="44">
        <f>SUM(C12:C15)</f>
        <v>0</v>
      </c>
      <c r="D16" s="45">
        <f>SUM(D12:D15)</f>
        <v>0</v>
      </c>
      <c r="E16" s="45">
        <f>SUM(E12:E15)</f>
        <v>0</v>
      </c>
    </row>
    <row r="17" spans="2:5">
      <c r="B17" s="81" t="s">
        <v>203</v>
      </c>
      <c r="C17" s="82"/>
      <c r="D17" s="82"/>
      <c r="E17" s="83"/>
    </row>
    <row r="18" spans="2:5" ht="31.5">
      <c r="B18" s="4" t="s">
        <v>204</v>
      </c>
      <c r="C18" s="4"/>
      <c r="D18" s="43"/>
      <c r="E18" s="43"/>
    </row>
    <row r="19" spans="2:5" ht="31.5">
      <c r="B19" s="4" t="s">
        <v>205</v>
      </c>
      <c r="C19" s="4"/>
      <c r="D19" s="43"/>
      <c r="E19" s="43"/>
    </row>
    <row r="20" spans="2:5" ht="40.5" customHeight="1">
      <c r="B20" s="4" t="s">
        <v>206</v>
      </c>
      <c r="C20" s="4"/>
      <c r="D20" s="43"/>
      <c r="E20" s="43"/>
    </row>
    <row r="21" spans="2:5" ht="47.25">
      <c r="B21" s="4" t="s">
        <v>207</v>
      </c>
      <c r="C21" s="4"/>
      <c r="D21" s="43"/>
      <c r="E21" s="43"/>
    </row>
    <row r="22" spans="2:5" ht="31.5">
      <c r="B22" s="4" t="s">
        <v>208</v>
      </c>
      <c r="C22" s="4"/>
      <c r="D22" s="43"/>
      <c r="E22" s="43"/>
    </row>
    <row r="23" spans="2:5">
      <c r="B23" s="18" t="s">
        <v>197</v>
      </c>
      <c r="C23" s="44">
        <f>SUM(C18:C22)</f>
        <v>0</v>
      </c>
      <c r="D23" s="45">
        <f>SUM(D18:D22)</f>
        <v>0</v>
      </c>
      <c r="E23" s="45">
        <f>SUM(E18:E22)</f>
        <v>0</v>
      </c>
    </row>
    <row r="24" spans="2:5">
      <c r="B24" s="81" t="s">
        <v>209</v>
      </c>
      <c r="C24" s="82"/>
      <c r="D24" s="82"/>
      <c r="E24" s="83"/>
    </row>
    <row r="25" spans="2:5" ht="184.5" customHeight="1">
      <c r="B25" s="4" t="s">
        <v>210</v>
      </c>
      <c r="C25" s="4">
        <v>1</v>
      </c>
      <c r="D25" s="43"/>
      <c r="E25" s="43"/>
    </row>
    <row r="26" spans="2:5" ht="47.25">
      <c r="B26" s="4" t="s">
        <v>211</v>
      </c>
      <c r="C26" s="4">
        <v>1</v>
      </c>
      <c r="D26" s="43"/>
      <c r="E26" s="43"/>
    </row>
    <row r="27" spans="2:5" ht="115.5" customHeight="1">
      <c r="B27" s="4" t="s">
        <v>212</v>
      </c>
      <c r="C27" s="4">
        <v>1</v>
      </c>
      <c r="D27" s="43"/>
      <c r="E27" s="43"/>
    </row>
    <row r="28" spans="2:5" ht="78.75">
      <c r="B28" s="4" t="s">
        <v>213</v>
      </c>
      <c r="C28" s="4">
        <v>1</v>
      </c>
      <c r="D28" s="43"/>
      <c r="E28" s="43"/>
    </row>
    <row r="29" spans="2:5">
      <c r="B29" s="25" t="s">
        <v>197</v>
      </c>
      <c r="C29" s="46">
        <f>SUM(C25:C28)</f>
        <v>4</v>
      </c>
      <c r="D29" s="47">
        <f>SUM(D25:D28)</f>
        <v>0</v>
      </c>
      <c r="E29" s="47">
        <f>SUM(E25:E28)</f>
        <v>0</v>
      </c>
    </row>
    <row r="30" spans="2:5">
      <c r="B30" s="81" t="s">
        <v>214</v>
      </c>
      <c r="C30" s="82"/>
      <c r="D30" s="82"/>
      <c r="E30" s="83"/>
    </row>
    <row r="31" spans="2:5" ht="207.75" customHeight="1">
      <c r="B31" s="4" t="s">
        <v>215</v>
      </c>
      <c r="C31" s="4">
        <v>1</v>
      </c>
      <c r="D31" s="43"/>
      <c r="E31" s="43"/>
    </row>
    <row r="32" spans="2:5" ht="96.75" customHeight="1">
      <c r="B32" s="4" t="s">
        <v>216</v>
      </c>
      <c r="C32" s="4">
        <v>1</v>
      </c>
      <c r="D32" s="43"/>
      <c r="E32" s="43"/>
    </row>
    <row r="33" spans="2:5" ht="91.5" customHeight="1">
      <c r="B33" s="4" t="s">
        <v>217</v>
      </c>
      <c r="C33" s="4">
        <v>1</v>
      </c>
      <c r="D33" s="43"/>
      <c r="E33" s="43"/>
    </row>
    <row r="34" spans="2:5" ht="157.5">
      <c r="B34" s="4" t="s">
        <v>218</v>
      </c>
      <c r="C34" s="4">
        <v>1</v>
      </c>
      <c r="D34" s="43"/>
      <c r="E34" s="43"/>
    </row>
    <row r="35" spans="2:5">
      <c r="B35" s="25" t="s">
        <v>197</v>
      </c>
      <c r="C35" s="46">
        <v>4</v>
      </c>
      <c r="D35" s="47">
        <f>SUM(D31:D34)</f>
        <v>0</v>
      </c>
      <c r="E35" s="47">
        <f>SUM(E31:E34)</f>
        <v>0</v>
      </c>
    </row>
    <row r="36" spans="2:5">
      <c r="B36" s="81" t="s">
        <v>219</v>
      </c>
      <c r="C36" s="82"/>
      <c r="D36" s="82"/>
      <c r="E36" s="83"/>
    </row>
    <row r="37" spans="2:5" ht="212.25" customHeight="1">
      <c r="B37" s="4" t="s">
        <v>220</v>
      </c>
      <c r="C37" s="43">
        <v>1</v>
      </c>
      <c r="D37" s="43"/>
      <c r="E37" s="43"/>
    </row>
    <row r="38" spans="2:5" ht="141.75">
      <c r="B38" s="4" t="s">
        <v>221</v>
      </c>
      <c r="C38" s="43">
        <v>1</v>
      </c>
      <c r="D38" s="43"/>
      <c r="E38" s="43"/>
    </row>
    <row r="39" spans="2:5" ht="126">
      <c r="B39" s="4" t="s">
        <v>222</v>
      </c>
      <c r="C39" s="43">
        <v>1</v>
      </c>
      <c r="D39" s="43"/>
      <c r="E39" s="43"/>
    </row>
    <row r="40" spans="2:5" ht="173.25">
      <c r="B40" s="4" t="s">
        <v>223</v>
      </c>
      <c r="C40" s="43">
        <v>1</v>
      </c>
      <c r="D40" s="43"/>
      <c r="E40" s="43"/>
    </row>
    <row r="41" spans="2:5">
      <c r="B41" s="25" t="s">
        <v>197</v>
      </c>
      <c r="C41" s="47">
        <f>SUM(C37:C40)</f>
        <v>4</v>
      </c>
      <c r="D41" s="47">
        <f>SUM(D37:D40)</f>
        <v>0</v>
      </c>
      <c r="E41" s="47">
        <f>SUM(E37:E40)</f>
        <v>0</v>
      </c>
    </row>
    <row r="42" spans="2:5">
      <c r="B42" s="81" t="s">
        <v>224</v>
      </c>
      <c r="C42" s="82"/>
      <c r="D42" s="82"/>
      <c r="E42" s="83"/>
    </row>
    <row r="43" spans="2:5" ht="236.25">
      <c r="B43" s="4" t="s">
        <v>225</v>
      </c>
      <c r="C43" s="43">
        <v>1</v>
      </c>
      <c r="D43" s="43"/>
      <c r="E43" s="43"/>
    </row>
    <row r="44" spans="2:5" ht="213.75" customHeight="1">
      <c r="B44" s="4" t="s">
        <v>226</v>
      </c>
      <c r="C44" s="43">
        <v>1</v>
      </c>
      <c r="D44" s="43"/>
      <c r="E44" s="43"/>
    </row>
    <row r="45" spans="2:5" ht="189">
      <c r="B45" s="4" t="s">
        <v>227</v>
      </c>
      <c r="C45" s="43"/>
      <c r="D45" s="43"/>
      <c r="E45" s="43"/>
    </row>
    <row r="46" spans="2:5" ht="110.25">
      <c r="B46" s="12" t="s">
        <v>228</v>
      </c>
      <c r="C46" s="43"/>
      <c r="D46" s="43"/>
      <c r="E46" s="43"/>
    </row>
    <row r="47" spans="2:5">
      <c r="B47" s="18" t="s">
        <v>197</v>
      </c>
      <c r="C47" s="45">
        <f>SUM(C43:C46)</f>
        <v>2</v>
      </c>
      <c r="D47" s="45">
        <f>SUM(D43:D46)</f>
        <v>0</v>
      </c>
      <c r="E47" s="45">
        <f>SUM(E43:E46)</f>
        <v>0</v>
      </c>
    </row>
    <row r="48" spans="2:5">
      <c r="B48" s="81" t="s">
        <v>229</v>
      </c>
      <c r="C48" s="82"/>
      <c r="D48" s="82"/>
      <c r="E48" s="83"/>
    </row>
    <row r="49" spans="2:5" ht="31.5">
      <c r="B49" s="4" t="s">
        <v>230</v>
      </c>
      <c r="C49" s="43">
        <v>1</v>
      </c>
      <c r="D49" s="43"/>
      <c r="E49" s="43"/>
    </row>
    <row r="50" spans="2:5" ht="47.25">
      <c r="B50" s="4" t="s">
        <v>231</v>
      </c>
      <c r="C50" s="43">
        <v>1</v>
      </c>
      <c r="D50" s="43"/>
      <c r="E50" s="43"/>
    </row>
    <row r="51" spans="2:5" ht="31.5">
      <c r="B51" s="4" t="s">
        <v>232</v>
      </c>
      <c r="C51" s="43">
        <v>1</v>
      </c>
      <c r="D51" s="43"/>
      <c r="E51" s="43"/>
    </row>
    <row r="52" spans="2:5" ht="31.5">
      <c r="B52" s="4" t="s">
        <v>233</v>
      </c>
      <c r="C52" s="43">
        <v>1</v>
      </c>
      <c r="D52" s="43"/>
      <c r="E52" s="43"/>
    </row>
    <row r="53" spans="2:5" ht="47.25">
      <c r="B53" s="4" t="s">
        <v>234</v>
      </c>
      <c r="C53" s="43">
        <v>1</v>
      </c>
      <c r="D53" s="43"/>
      <c r="E53" s="43"/>
    </row>
    <row r="54" spans="2:5" ht="31.5">
      <c r="B54" s="4" t="s">
        <v>235</v>
      </c>
      <c r="C54" s="43">
        <v>1</v>
      </c>
      <c r="D54" s="43"/>
      <c r="E54" s="43"/>
    </row>
    <row r="55" spans="2:5" ht="31.5">
      <c r="B55" s="4" t="s">
        <v>236</v>
      </c>
      <c r="C55" s="43">
        <v>1</v>
      </c>
      <c r="D55" s="43"/>
      <c r="E55" s="43"/>
    </row>
    <row r="56" spans="2:5" ht="31.5">
      <c r="B56" s="4" t="s">
        <v>237</v>
      </c>
      <c r="C56" s="43">
        <v>1</v>
      </c>
      <c r="D56" s="43"/>
      <c r="E56" s="43"/>
    </row>
    <row r="57" spans="2:5" ht="47.25">
      <c r="B57" s="18" t="s">
        <v>238</v>
      </c>
      <c r="C57" s="48">
        <f>SUM(C10,C16,C23,C29,C35,C41,C47,C49:C56)</f>
        <v>22</v>
      </c>
      <c r="D57" s="45">
        <f>SUM(D10,D16,D23,D29,D35,D41,D47,D49:D56)</f>
        <v>0</v>
      </c>
      <c r="E57" s="45">
        <f>SUM(E10,E16,E23,E29,E35,E41,E47,E49:E56)</f>
        <v>0</v>
      </c>
    </row>
    <row r="58" spans="2:5">
      <c r="B58" s="18" t="s">
        <v>239</v>
      </c>
      <c r="C58" s="49">
        <f>AVERAGE(C57)/36 * 100%</f>
        <v>0.61111111111111116</v>
      </c>
      <c r="D58" s="50">
        <f>AVERAGE(D57)/36 * 100%</f>
        <v>0</v>
      </c>
      <c r="E58" s="50">
        <f>AVERAGE(E57)/36 * 100%</f>
        <v>0</v>
      </c>
    </row>
    <row r="61" spans="2:5">
      <c r="B61" s="21" t="s">
        <v>15</v>
      </c>
      <c r="C61" s="19" t="s">
        <v>4</v>
      </c>
      <c r="D61" s="19" t="s">
        <v>5</v>
      </c>
      <c r="E61" s="19" t="s">
        <v>6</v>
      </c>
    </row>
    <row r="62" spans="2:5">
      <c r="B62" s="20">
        <v>1</v>
      </c>
      <c r="C62" s="51">
        <v>2</v>
      </c>
      <c r="D62" s="52">
        <v>3</v>
      </c>
      <c r="E62" s="52">
        <v>4</v>
      </c>
    </row>
    <row r="63" spans="2:5">
      <c r="B63" s="81" t="s">
        <v>193</v>
      </c>
      <c r="C63" s="82"/>
      <c r="D63" s="82"/>
      <c r="E63" s="83"/>
    </row>
    <row r="64" spans="2:5">
      <c r="B64" s="4" t="s">
        <v>240</v>
      </c>
      <c r="C64" s="4"/>
      <c r="D64" s="43"/>
      <c r="E64" s="43"/>
    </row>
    <row r="65" spans="2:5" ht="31.5">
      <c r="B65" s="4" t="s">
        <v>241</v>
      </c>
      <c r="C65" s="4"/>
      <c r="D65" s="43"/>
      <c r="E65" s="43"/>
    </row>
    <row r="66" spans="2:5" ht="31.5">
      <c r="B66" s="4" t="s">
        <v>242</v>
      </c>
      <c r="C66" s="4"/>
      <c r="D66" s="43"/>
      <c r="E66" s="43"/>
    </row>
    <row r="67" spans="2:5" ht="31.5">
      <c r="B67" s="4" t="s">
        <v>243</v>
      </c>
      <c r="C67" s="4"/>
      <c r="D67" s="43"/>
      <c r="E67" s="43"/>
    </row>
    <row r="68" spans="2:5">
      <c r="B68" s="18" t="s">
        <v>197</v>
      </c>
      <c r="C68" s="44">
        <f>SUM(C64:C67)</f>
        <v>0</v>
      </c>
      <c r="D68" s="45">
        <f>SUM(D64:D67)</f>
        <v>0</v>
      </c>
      <c r="E68" s="45">
        <f>SUM(E64:E67)</f>
        <v>0</v>
      </c>
    </row>
    <row r="69" spans="2:5">
      <c r="B69" s="81" t="s">
        <v>198</v>
      </c>
      <c r="C69" s="82"/>
      <c r="D69" s="82"/>
      <c r="E69" s="83"/>
    </row>
    <row r="70" spans="2:5" ht="47.25">
      <c r="B70" s="4" t="s">
        <v>244</v>
      </c>
      <c r="C70" s="4"/>
      <c r="D70" s="43"/>
      <c r="E70" s="43"/>
    </row>
    <row r="71" spans="2:5" ht="31.5">
      <c r="B71" s="4" t="s">
        <v>245</v>
      </c>
      <c r="C71" s="4"/>
      <c r="D71" s="43"/>
      <c r="E71" s="43"/>
    </row>
    <row r="72" spans="2:5">
      <c r="B72" s="4" t="s">
        <v>246</v>
      </c>
      <c r="C72" s="4"/>
      <c r="D72" s="43"/>
      <c r="E72" s="43"/>
    </row>
    <row r="73" spans="2:5" ht="31.5">
      <c r="B73" s="4" t="s">
        <v>247</v>
      </c>
      <c r="C73" s="4"/>
      <c r="D73" s="43"/>
      <c r="E73" s="43"/>
    </row>
    <row r="74" spans="2:5" ht="47.25">
      <c r="B74" s="4" t="s">
        <v>248</v>
      </c>
      <c r="C74" s="4"/>
      <c r="D74" s="43"/>
      <c r="E74" s="43"/>
    </row>
    <row r="75" spans="2:5">
      <c r="B75" s="18" t="s">
        <v>197</v>
      </c>
      <c r="C75" s="44">
        <f>SUM(C70:C74)</f>
        <v>0</v>
      </c>
      <c r="D75" s="45">
        <f>SUM(D70:D74)</f>
        <v>0</v>
      </c>
      <c r="E75" s="45">
        <f>SUM(E70:E74)</f>
        <v>0</v>
      </c>
    </row>
    <row r="76" spans="2:5">
      <c r="B76" s="81" t="s">
        <v>203</v>
      </c>
      <c r="C76" s="82"/>
      <c r="D76" s="82"/>
      <c r="E76" s="83"/>
    </row>
    <row r="77" spans="2:5" ht="31.5">
      <c r="B77" s="4" t="s">
        <v>249</v>
      </c>
      <c r="C77" s="4">
        <v>1</v>
      </c>
      <c r="D77" s="43"/>
      <c r="E77" s="43"/>
    </row>
    <row r="78" spans="2:5" ht="31.5">
      <c r="B78" s="4" t="s">
        <v>250</v>
      </c>
      <c r="C78" s="4">
        <v>1</v>
      </c>
      <c r="D78" s="43"/>
      <c r="E78" s="43"/>
    </row>
    <row r="79" spans="2:5" ht="63">
      <c r="B79" s="22" t="s">
        <v>251</v>
      </c>
      <c r="C79" s="4">
        <v>1</v>
      </c>
      <c r="D79" s="43"/>
      <c r="E79" s="43"/>
    </row>
    <row r="80" spans="2:5" ht="31.5">
      <c r="B80" s="4" t="s">
        <v>252</v>
      </c>
      <c r="C80" s="4">
        <v>1</v>
      </c>
      <c r="D80" s="43"/>
      <c r="E80" s="43"/>
    </row>
    <row r="81" spans="2:5" ht="47.25">
      <c r="B81" s="4" t="s">
        <v>253</v>
      </c>
      <c r="C81" s="4">
        <v>1</v>
      </c>
      <c r="D81" s="43"/>
      <c r="E81" s="43"/>
    </row>
    <row r="82" spans="2:5" ht="47.25">
      <c r="B82" s="4" t="s">
        <v>254</v>
      </c>
      <c r="C82" s="4">
        <v>1</v>
      </c>
      <c r="D82" s="43"/>
      <c r="E82" s="43"/>
    </row>
    <row r="83" spans="2:5" ht="47.25">
      <c r="B83" s="22" t="s">
        <v>255</v>
      </c>
      <c r="C83" s="4">
        <v>1</v>
      </c>
      <c r="D83" s="43"/>
      <c r="E83" s="43"/>
    </row>
    <row r="84" spans="2:5" ht="31.5">
      <c r="B84" s="4" t="s">
        <v>256</v>
      </c>
      <c r="C84" s="4">
        <v>1</v>
      </c>
      <c r="D84" s="43"/>
      <c r="E84" s="43"/>
    </row>
    <row r="85" spans="2:5">
      <c r="B85" s="18" t="s">
        <v>197</v>
      </c>
      <c r="C85" s="44">
        <v>8</v>
      </c>
      <c r="D85" s="45">
        <f>SUM(D77:D84)</f>
        <v>0</v>
      </c>
      <c r="E85" s="45">
        <f>SUM(E77:E84)</f>
        <v>0</v>
      </c>
    </row>
    <row r="86" spans="2:5">
      <c r="B86" s="81" t="s">
        <v>209</v>
      </c>
      <c r="C86" s="82"/>
      <c r="D86" s="82"/>
      <c r="E86" s="83"/>
    </row>
    <row r="87" spans="2:5" ht="31.5">
      <c r="B87" s="4" t="s">
        <v>257</v>
      </c>
      <c r="C87" s="4">
        <v>1</v>
      </c>
      <c r="D87" s="43"/>
      <c r="E87" s="43"/>
    </row>
    <row r="88" spans="2:5" ht="63">
      <c r="B88" s="22" t="s">
        <v>258</v>
      </c>
      <c r="C88" s="4">
        <v>1</v>
      </c>
      <c r="D88" s="43"/>
      <c r="E88" s="43"/>
    </row>
    <row r="89" spans="2:5" ht="31.5">
      <c r="B89" s="4" t="s">
        <v>259</v>
      </c>
      <c r="C89" s="4">
        <v>1</v>
      </c>
      <c r="D89" s="43"/>
      <c r="E89" s="43"/>
    </row>
    <row r="90" spans="2:5" ht="47.25">
      <c r="B90" s="4" t="s">
        <v>260</v>
      </c>
      <c r="C90" s="4">
        <v>1</v>
      </c>
      <c r="D90" s="43"/>
      <c r="E90" s="43"/>
    </row>
    <row r="91" spans="2:5" ht="69.75" customHeight="1">
      <c r="B91" s="22" t="s">
        <v>261</v>
      </c>
      <c r="C91" s="4">
        <v>1</v>
      </c>
      <c r="D91" s="43"/>
      <c r="E91" s="43"/>
    </row>
    <row r="92" spans="2:5">
      <c r="B92" s="18" t="s">
        <v>197</v>
      </c>
      <c r="C92" s="44">
        <f>SUM(C87:C91)</f>
        <v>5</v>
      </c>
      <c r="D92" s="45">
        <f>SUM(D87:D91)</f>
        <v>0</v>
      </c>
      <c r="E92" s="45">
        <f>SUM(E87:E91)</f>
        <v>0</v>
      </c>
    </row>
    <row r="93" spans="2:5">
      <c r="B93" s="81" t="s">
        <v>214</v>
      </c>
      <c r="C93" s="82"/>
      <c r="D93" s="82"/>
      <c r="E93" s="83"/>
    </row>
    <row r="94" spans="2:5" ht="47.25">
      <c r="B94" s="4" t="s">
        <v>262</v>
      </c>
      <c r="C94" s="4">
        <v>1</v>
      </c>
      <c r="D94" s="43"/>
      <c r="E94" s="43"/>
    </row>
    <row r="95" spans="2:5" ht="31.5">
      <c r="B95" s="4" t="s">
        <v>263</v>
      </c>
      <c r="C95" s="4">
        <v>1</v>
      </c>
      <c r="D95" s="43"/>
      <c r="E95" s="43"/>
    </row>
    <row r="96" spans="2:5" ht="31.5">
      <c r="B96" s="4" t="s">
        <v>264</v>
      </c>
      <c r="C96" s="4">
        <v>1</v>
      </c>
      <c r="D96" s="43"/>
      <c r="E96" s="43"/>
    </row>
    <row r="97" spans="2:5" ht="47.25">
      <c r="B97" s="4" t="s">
        <v>265</v>
      </c>
      <c r="C97" s="4">
        <v>1</v>
      </c>
      <c r="D97" s="43"/>
      <c r="E97" s="43"/>
    </row>
    <row r="98" spans="2:5" ht="63">
      <c r="B98" s="4" t="s">
        <v>266</v>
      </c>
      <c r="C98" s="4">
        <v>1</v>
      </c>
      <c r="D98" s="43"/>
      <c r="E98" s="43"/>
    </row>
    <row r="99" spans="2:5" ht="31.5">
      <c r="B99" s="4" t="s">
        <v>267</v>
      </c>
      <c r="C99" s="4">
        <v>1</v>
      </c>
      <c r="D99" s="43"/>
      <c r="E99" s="43"/>
    </row>
    <row r="100" spans="2:5" ht="78.75">
      <c r="B100" s="22" t="s">
        <v>268</v>
      </c>
      <c r="C100" s="4">
        <v>1</v>
      </c>
      <c r="D100" s="43"/>
      <c r="E100" s="43"/>
    </row>
    <row r="101" spans="2:5">
      <c r="B101" s="18" t="s">
        <v>197</v>
      </c>
      <c r="C101" s="44">
        <f>SUM(C94:C100)</f>
        <v>7</v>
      </c>
      <c r="D101" s="45">
        <f>SUM(D94:D100)</f>
        <v>0</v>
      </c>
      <c r="E101" s="45">
        <f>SUM(E94:E100)</f>
        <v>0</v>
      </c>
    </row>
    <row r="102" spans="2:5">
      <c r="B102" s="81" t="s">
        <v>219</v>
      </c>
      <c r="C102" s="82"/>
      <c r="D102" s="82"/>
      <c r="E102" s="83"/>
    </row>
    <row r="103" spans="2:5" ht="31.5">
      <c r="B103" s="4" t="s">
        <v>269</v>
      </c>
      <c r="C103" s="4">
        <v>1</v>
      </c>
      <c r="D103" s="43"/>
      <c r="E103" s="43"/>
    </row>
    <row r="104" spans="2:5" ht="31.5">
      <c r="B104" s="4" t="s">
        <v>270</v>
      </c>
      <c r="C104" s="4">
        <v>1</v>
      </c>
      <c r="D104" s="43"/>
      <c r="E104" s="43"/>
    </row>
    <row r="105" spans="2:5" ht="78.75">
      <c r="B105" s="4" t="s">
        <v>271</v>
      </c>
      <c r="C105" s="4">
        <v>1</v>
      </c>
      <c r="D105" s="43"/>
      <c r="E105" s="43"/>
    </row>
    <row r="106" spans="2:5" ht="63">
      <c r="B106" s="22" t="s">
        <v>272</v>
      </c>
      <c r="C106" s="4">
        <v>1</v>
      </c>
      <c r="D106" s="43"/>
      <c r="E106" s="43"/>
    </row>
    <row r="107" spans="2:5" ht="47.25">
      <c r="B107" s="22" t="s">
        <v>273</v>
      </c>
      <c r="C107" s="4">
        <v>1</v>
      </c>
      <c r="D107" s="43"/>
      <c r="E107" s="43"/>
    </row>
    <row r="108" spans="2:5" ht="31.5">
      <c r="B108" s="4" t="s">
        <v>274</v>
      </c>
      <c r="C108" s="4">
        <v>1</v>
      </c>
      <c r="D108" s="43"/>
      <c r="E108" s="43"/>
    </row>
    <row r="109" spans="2:5" ht="47.25">
      <c r="B109" s="4" t="s">
        <v>275</v>
      </c>
      <c r="C109" s="4">
        <v>1</v>
      </c>
      <c r="D109" s="43"/>
      <c r="E109" s="43"/>
    </row>
    <row r="110" spans="2:5">
      <c r="B110" s="18" t="s">
        <v>197</v>
      </c>
      <c r="C110" s="44">
        <v>7</v>
      </c>
      <c r="D110" s="45">
        <f>SUM(D103:D109)</f>
        <v>0</v>
      </c>
      <c r="E110" s="45">
        <f>SUM(E103:E109)</f>
        <v>0</v>
      </c>
    </row>
    <row r="111" spans="2:5">
      <c r="B111" s="81" t="s">
        <v>224</v>
      </c>
      <c r="C111" s="82"/>
      <c r="D111" s="82"/>
      <c r="E111" s="83"/>
    </row>
    <row r="112" spans="2:5" ht="31.5">
      <c r="B112" s="4" t="s">
        <v>276</v>
      </c>
      <c r="C112" s="4">
        <v>1</v>
      </c>
      <c r="D112" s="43"/>
      <c r="E112" s="43"/>
    </row>
    <row r="113" spans="2:5" ht="47.25">
      <c r="B113" s="4" t="s">
        <v>277</v>
      </c>
      <c r="C113" s="4">
        <v>1</v>
      </c>
      <c r="D113" s="43"/>
      <c r="E113" s="43"/>
    </row>
    <row r="114" spans="2:5" ht="47.25">
      <c r="B114" s="4" t="s">
        <v>278</v>
      </c>
      <c r="C114" s="4">
        <v>1</v>
      </c>
      <c r="D114" s="43"/>
      <c r="E114" s="43"/>
    </row>
    <row r="115" spans="2:5" ht="31.5">
      <c r="B115" s="4" t="s">
        <v>279</v>
      </c>
      <c r="C115" s="4">
        <v>1</v>
      </c>
      <c r="D115" s="43"/>
      <c r="E115" s="43"/>
    </row>
    <row r="116" spans="2:5" ht="47.25">
      <c r="B116" s="22" t="s">
        <v>280</v>
      </c>
      <c r="C116" s="4">
        <v>1</v>
      </c>
      <c r="D116" s="43"/>
      <c r="E116" s="43"/>
    </row>
    <row r="117" spans="2:5" ht="63">
      <c r="B117" s="22" t="s">
        <v>281</v>
      </c>
      <c r="C117" s="4">
        <v>1</v>
      </c>
      <c r="D117" s="43"/>
      <c r="E117" s="43"/>
    </row>
    <row r="118" spans="2:5">
      <c r="B118" s="4" t="s">
        <v>282</v>
      </c>
      <c r="C118" s="4">
        <v>1</v>
      </c>
      <c r="D118" s="43"/>
      <c r="E118" s="43"/>
    </row>
    <row r="119" spans="2:5" ht="71.25" customHeight="1">
      <c r="B119" s="22" t="s">
        <v>283</v>
      </c>
      <c r="C119" s="4">
        <v>1</v>
      </c>
      <c r="D119" s="43"/>
      <c r="E119" s="43"/>
    </row>
    <row r="120" spans="2:5" ht="63">
      <c r="B120" s="22" t="s">
        <v>284</v>
      </c>
      <c r="C120" s="4">
        <v>1</v>
      </c>
      <c r="D120" s="43"/>
      <c r="E120" s="43"/>
    </row>
    <row r="121" spans="2:5">
      <c r="B121" s="18" t="s">
        <v>197</v>
      </c>
      <c r="C121" s="44">
        <f>SUM(C112:C120)</f>
        <v>9</v>
      </c>
      <c r="D121" s="45">
        <f>SUM(D112:D120)</f>
        <v>0</v>
      </c>
      <c r="E121" s="45">
        <f>SUM(E112:E120)</f>
        <v>0</v>
      </c>
    </row>
    <row r="122" spans="2:5">
      <c r="B122" s="81" t="s">
        <v>229</v>
      </c>
      <c r="C122" s="82"/>
      <c r="D122" s="82"/>
      <c r="E122" s="83"/>
    </row>
    <row r="123" spans="2:5" ht="31.5">
      <c r="B123" s="4" t="s">
        <v>285</v>
      </c>
      <c r="C123" s="4">
        <v>1</v>
      </c>
      <c r="D123" s="43"/>
      <c r="E123" s="43"/>
    </row>
    <row r="124" spans="2:5" ht="31.5">
      <c r="B124" s="4" t="s">
        <v>286</v>
      </c>
      <c r="C124" s="4">
        <v>1</v>
      </c>
      <c r="D124" s="43"/>
      <c r="E124" s="43"/>
    </row>
    <row r="125" spans="2:5" ht="31.5">
      <c r="B125" s="4" t="s">
        <v>287</v>
      </c>
      <c r="C125" s="4">
        <v>1</v>
      </c>
      <c r="D125" s="43"/>
      <c r="E125" s="43"/>
    </row>
    <row r="126" spans="2:5" ht="31.5">
      <c r="B126" s="4" t="s">
        <v>288</v>
      </c>
      <c r="C126" s="4">
        <v>1</v>
      </c>
      <c r="D126" s="43"/>
      <c r="E126" s="43"/>
    </row>
    <row r="127" spans="2:5" ht="31.5">
      <c r="B127" s="4" t="s">
        <v>289</v>
      </c>
      <c r="C127" s="4">
        <v>1</v>
      </c>
      <c r="D127" s="43"/>
      <c r="E127" s="43"/>
    </row>
    <row r="128" spans="2:5" ht="47.25">
      <c r="B128" s="17" t="s">
        <v>290</v>
      </c>
      <c r="C128" s="27">
        <f>SUM(C68,C75,C85,C92,C101,C110,C121,C123,C124:C127)</f>
        <v>41</v>
      </c>
      <c r="D128" s="27">
        <f t="shared" ref="D128:E128" si="0">SUM(D68,D75,D85,D92,D101,D110,D121,D123,D124:D127)</f>
        <v>0</v>
      </c>
      <c r="E128" s="27">
        <f t="shared" si="0"/>
        <v>0</v>
      </c>
    </row>
    <row r="129" spans="2:5">
      <c r="B129" s="17" t="s">
        <v>291</v>
      </c>
      <c r="C129" s="34">
        <f>AVERAGE(C128)/50 * 100%</f>
        <v>0.82</v>
      </c>
      <c r="D129" s="34">
        <f t="shared" ref="D129" si="1">AVERAGE(D128)/50 * 100%</f>
        <v>0</v>
      </c>
      <c r="E129" s="34">
        <f>AVERAGE(E128)/50 * 100%</f>
        <v>0</v>
      </c>
    </row>
    <row r="132" spans="2:5">
      <c r="B132" s="21" t="s">
        <v>16</v>
      </c>
      <c r="C132" s="20" t="s">
        <v>4</v>
      </c>
      <c r="D132" s="20" t="s">
        <v>5</v>
      </c>
      <c r="E132" s="20" t="s">
        <v>6</v>
      </c>
    </row>
    <row r="133" spans="2:5">
      <c r="B133" s="26">
        <v>1</v>
      </c>
      <c r="C133" s="53">
        <v>2</v>
      </c>
      <c r="D133" s="54">
        <v>3</v>
      </c>
      <c r="E133" s="54">
        <v>4</v>
      </c>
    </row>
    <row r="134" spans="2:5">
      <c r="B134" s="87" t="s">
        <v>193</v>
      </c>
      <c r="C134" s="87"/>
      <c r="D134" s="87"/>
      <c r="E134" s="87"/>
    </row>
    <row r="135" spans="2:5" ht="78.75">
      <c r="B135" s="22" t="s">
        <v>292</v>
      </c>
      <c r="C135" s="4"/>
      <c r="D135" s="4"/>
      <c r="E135" s="4"/>
    </row>
    <row r="136" spans="2:5" ht="78.75">
      <c r="B136" s="22" t="s">
        <v>293</v>
      </c>
      <c r="C136" s="4"/>
      <c r="D136" s="4"/>
      <c r="E136" s="4"/>
    </row>
    <row r="137" spans="2:5" ht="94.5">
      <c r="B137" s="22" t="s">
        <v>294</v>
      </c>
      <c r="C137" s="4"/>
      <c r="D137" s="4"/>
      <c r="E137" s="4"/>
    </row>
    <row r="138" spans="2:5">
      <c r="B138" s="18" t="s">
        <v>197</v>
      </c>
      <c r="C138" s="44">
        <f>SUM(C135:C137)</f>
        <v>0</v>
      </c>
      <c r="D138" s="44">
        <f t="shared" ref="D138:E138" si="2">SUM(D135:D137)</f>
        <v>0</v>
      </c>
      <c r="E138" s="44">
        <f t="shared" si="2"/>
        <v>0</v>
      </c>
    </row>
    <row r="139" spans="2:5">
      <c r="B139" s="87" t="s">
        <v>198</v>
      </c>
      <c r="C139" s="87"/>
      <c r="D139" s="87"/>
      <c r="E139" s="87"/>
    </row>
    <row r="140" spans="2:5" ht="315">
      <c r="B140" s="4" t="s">
        <v>295</v>
      </c>
      <c r="C140" s="4"/>
      <c r="D140" s="4"/>
      <c r="E140" s="4"/>
    </row>
    <row r="141" spans="2:5" ht="346.5">
      <c r="B141" s="4" t="s">
        <v>296</v>
      </c>
      <c r="C141" s="4"/>
      <c r="D141" s="4"/>
      <c r="E141" s="4"/>
    </row>
    <row r="142" spans="2:5">
      <c r="B142" s="18" t="s">
        <v>197</v>
      </c>
      <c r="C142" s="44">
        <f>SUM(C140:C141)</f>
        <v>0</v>
      </c>
      <c r="D142" s="44">
        <f t="shared" ref="D142:E142" si="3">SUM(D140:D141)</f>
        <v>0</v>
      </c>
      <c r="E142" s="44">
        <f t="shared" si="3"/>
        <v>0</v>
      </c>
    </row>
    <row r="143" spans="2:5">
      <c r="B143" s="87" t="s">
        <v>203</v>
      </c>
      <c r="C143" s="87"/>
      <c r="D143" s="87"/>
      <c r="E143" s="87"/>
    </row>
    <row r="144" spans="2:5" ht="94.5">
      <c r="B144" s="4" t="s">
        <v>297</v>
      </c>
      <c r="C144" s="4"/>
      <c r="D144" s="4"/>
      <c r="E144" s="4"/>
    </row>
    <row r="145" spans="2:5" ht="63">
      <c r="B145" s="4" t="s">
        <v>298</v>
      </c>
      <c r="C145" s="4"/>
      <c r="D145" s="4"/>
      <c r="E145" s="4"/>
    </row>
    <row r="146" spans="2:5" ht="47.25">
      <c r="B146" s="4" t="s">
        <v>299</v>
      </c>
      <c r="C146" s="4"/>
      <c r="D146" s="4"/>
      <c r="E146" s="4"/>
    </row>
    <row r="147" spans="2:5" ht="47.25">
      <c r="B147" s="4" t="s">
        <v>300</v>
      </c>
      <c r="C147" s="4"/>
      <c r="D147" s="4"/>
      <c r="E147" s="4"/>
    </row>
    <row r="148" spans="2:5" ht="204.75">
      <c r="B148" s="4" t="s">
        <v>301</v>
      </c>
      <c r="C148" s="4"/>
      <c r="D148" s="4"/>
      <c r="E148" s="4"/>
    </row>
    <row r="149" spans="2:5">
      <c r="B149" s="18" t="s">
        <v>197</v>
      </c>
      <c r="C149" s="44">
        <f>SUM(C144:C148)</f>
        <v>0</v>
      </c>
      <c r="D149" s="44">
        <f t="shared" ref="D149:E149" si="4">SUM(D144:D148)</f>
        <v>0</v>
      </c>
      <c r="E149" s="44">
        <f t="shared" si="4"/>
        <v>0</v>
      </c>
    </row>
    <row r="150" spans="2:5">
      <c r="B150" s="87" t="s">
        <v>209</v>
      </c>
      <c r="C150" s="87"/>
      <c r="D150" s="87"/>
      <c r="E150" s="87"/>
    </row>
    <row r="151" spans="2:5" ht="78.75">
      <c r="B151" s="4" t="s">
        <v>302</v>
      </c>
      <c r="C151" s="4"/>
      <c r="D151" s="4"/>
      <c r="E151" s="4"/>
    </row>
    <row r="152" spans="2:5" ht="78.75">
      <c r="B152" s="12" t="s">
        <v>303</v>
      </c>
      <c r="C152" s="4"/>
      <c r="D152" s="4"/>
      <c r="E152" s="4"/>
    </row>
    <row r="153" spans="2:5" ht="189">
      <c r="B153" s="4" t="s">
        <v>304</v>
      </c>
      <c r="C153" s="4"/>
      <c r="D153" s="4"/>
      <c r="E153" s="4"/>
    </row>
    <row r="154" spans="2:5" ht="173.25">
      <c r="B154" s="4" t="s">
        <v>305</v>
      </c>
      <c r="C154" s="4"/>
      <c r="D154" s="4"/>
      <c r="E154" s="4"/>
    </row>
    <row r="155" spans="2:5" ht="47.25">
      <c r="B155" s="4" t="s">
        <v>306</v>
      </c>
      <c r="C155" s="4"/>
      <c r="D155" s="4"/>
      <c r="E155" s="4"/>
    </row>
    <row r="156" spans="2:5" ht="252">
      <c r="B156" s="4" t="s">
        <v>307</v>
      </c>
      <c r="C156" s="4"/>
      <c r="D156" s="4"/>
      <c r="E156" s="4"/>
    </row>
    <row r="157" spans="2:5">
      <c r="B157" s="18" t="s">
        <v>197</v>
      </c>
      <c r="C157" s="44">
        <f>SUM(C151:C156)</f>
        <v>0</v>
      </c>
      <c r="D157" s="44">
        <f>SUM(D151:D156)</f>
        <v>0</v>
      </c>
      <c r="E157" s="44">
        <f t="shared" ref="E157" si="5">SUM(E151:E156)</f>
        <v>0</v>
      </c>
    </row>
    <row r="158" spans="2:5">
      <c r="B158" s="87" t="s">
        <v>214</v>
      </c>
      <c r="C158" s="87"/>
      <c r="D158" s="87"/>
      <c r="E158" s="87"/>
    </row>
    <row r="159" spans="2:5" ht="141.75">
      <c r="B159" s="4" t="s">
        <v>308</v>
      </c>
      <c r="C159" s="4"/>
      <c r="D159" s="4"/>
      <c r="E159" s="4"/>
    </row>
    <row r="160" spans="2:5" ht="126">
      <c r="B160" s="4" t="s">
        <v>309</v>
      </c>
      <c r="C160" s="4">
        <v>1</v>
      </c>
      <c r="D160" s="4"/>
      <c r="E160" s="4"/>
    </row>
    <row r="161" spans="2:5" ht="189">
      <c r="B161" s="4" t="s">
        <v>310</v>
      </c>
      <c r="C161" s="4">
        <v>1</v>
      </c>
      <c r="D161" s="4"/>
      <c r="E161" s="4"/>
    </row>
    <row r="162" spans="2:5" ht="236.25">
      <c r="B162" s="4" t="s">
        <v>311</v>
      </c>
      <c r="C162" s="4">
        <v>1</v>
      </c>
      <c r="D162" s="4"/>
      <c r="E162" s="4"/>
    </row>
    <row r="163" spans="2:5" ht="173.25">
      <c r="B163" s="4" t="s">
        <v>312</v>
      </c>
      <c r="C163" s="4">
        <v>1</v>
      </c>
      <c r="D163" s="4"/>
      <c r="E163" s="4"/>
    </row>
    <row r="164" spans="2:5" ht="236.25">
      <c r="B164" s="4" t="s">
        <v>313</v>
      </c>
      <c r="C164" s="4">
        <v>1</v>
      </c>
      <c r="D164" s="4"/>
      <c r="E164" s="4"/>
    </row>
    <row r="165" spans="2:5">
      <c r="B165" s="18" t="s">
        <v>197</v>
      </c>
      <c r="C165" s="44">
        <f>SUM(C159:C164)</f>
        <v>5</v>
      </c>
      <c r="D165" s="44">
        <f t="shared" ref="D165:E165" si="6">SUM(D159:D164)</f>
        <v>0</v>
      </c>
      <c r="E165" s="44">
        <f t="shared" si="6"/>
        <v>0</v>
      </c>
    </row>
    <row r="166" spans="2:5">
      <c r="B166" s="87" t="s">
        <v>219</v>
      </c>
      <c r="C166" s="87"/>
      <c r="D166" s="87"/>
      <c r="E166" s="87"/>
    </row>
    <row r="167" spans="2:5" ht="173.25">
      <c r="B167" s="4" t="s">
        <v>314</v>
      </c>
      <c r="C167" s="4">
        <v>1</v>
      </c>
      <c r="D167" s="4"/>
      <c r="E167" s="4"/>
    </row>
    <row r="168" spans="2:5" ht="94.5">
      <c r="B168" s="12" t="s">
        <v>315</v>
      </c>
      <c r="C168" s="4">
        <v>1</v>
      </c>
      <c r="D168" s="4"/>
      <c r="E168" s="4"/>
    </row>
    <row r="169" spans="2:5" ht="189">
      <c r="B169" s="4" t="s">
        <v>316</v>
      </c>
      <c r="C169" s="4">
        <v>1</v>
      </c>
      <c r="D169" s="4"/>
      <c r="E169" s="4"/>
    </row>
    <row r="170" spans="2:5" ht="330.75">
      <c r="B170" s="4" t="s">
        <v>317</v>
      </c>
      <c r="C170" s="4">
        <v>1</v>
      </c>
      <c r="D170" s="4"/>
      <c r="E170" s="4"/>
    </row>
    <row r="171" spans="2:5" ht="110.25">
      <c r="B171" s="4" t="s">
        <v>318</v>
      </c>
      <c r="C171" s="4"/>
      <c r="D171" s="4"/>
      <c r="E171" s="4"/>
    </row>
    <row r="172" spans="2:5">
      <c r="B172" s="55"/>
      <c r="C172" s="43"/>
      <c r="D172" s="43"/>
      <c r="E172" s="43"/>
    </row>
    <row r="173" spans="2:5" ht="315">
      <c r="B173" s="4" t="s">
        <v>319</v>
      </c>
      <c r="C173" s="4">
        <v>1</v>
      </c>
      <c r="D173" s="4"/>
      <c r="E173" s="4"/>
    </row>
    <row r="174" spans="2:5">
      <c r="B174" s="18" t="s">
        <v>197</v>
      </c>
      <c r="C174" s="44">
        <f>SUM(C167:C173)</f>
        <v>5</v>
      </c>
      <c r="D174" s="44">
        <f t="shared" ref="D174:E174" si="7">SUM(D167:D173)</f>
        <v>0</v>
      </c>
      <c r="E174" s="44">
        <f t="shared" si="7"/>
        <v>0</v>
      </c>
    </row>
    <row r="175" spans="2:5">
      <c r="B175" s="87" t="s">
        <v>224</v>
      </c>
      <c r="C175" s="87"/>
      <c r="D175" s="87"/>
      <c r="E175" s="87"/>
    </row>
    <row r="176" spans="2:5" ht="110.25">
      <c r="B176" s="4" t="s">
        <v>320</v>
      </c>
      <c r="C176" s="4">
        <v>1</v>
      </c>
      <c r="D176" s="4"/>
      <c r="E176" s="4"/>
    </row>
    <row r="177" spans="2:5" ht="157.5">
      <c r="B177" s="4" t="s">
        <v>321</v>
      </c>
      <c r="C177" s="4">
        <v>1</v>
      </c>
      <c r="D177" s="4"/>
      <c r="E177" s="4"/>
    </row>
    <row r="178" spans="2:5" ht="110.25">
      <c r="B178" s="4" t="s">
        <v>322</v>
      </c>
      <c r="C178" s="4">
        <v>1</v>
      </c>
      <c r="D178" s="4"/>
      <c r="E178" s="4"/>
    </row>
    <row r="179" spans="2:5" ht="236.25">
      <c r="B179" s="4" t="s">
        <v>323</v>
      </c>
      <c r="C179" s="4">
        <v>1</v>
      </c>
      <c r="D179" s="4"/>
      <c r="E179" s="4"/>
    </row>
    <row r="180" spans="2:5" ht="94.5">
      <c r="B180" s="12" t="s">
        <v>324</v>
      </c>
      <c r="C180" s="4">
        <v>1</v>
      </c>
      <c r="D180" s="4"/>
      <c r="E180" s="4"/>
    </row>
    <row r="181" spans="2:5" ht="299.25">
      <c r="B181" s="4" t="s">
        <v>325</v>
      </c>
      <c r="C181" s="4"/>
      <c r="D181" s="4"/>
      <c r="E181" s="4"/>
    </row>
    <row r="182" spans="2:5">
      <c r="B182" s="18" t="s">
        <v>197</v>
      </c>
      <c r="C182" s="44">
        <f>SUM(C176:C181)</f>
        <v>5</v>
      </c>
      <c r="D182" s="44">
        <f t="shared" ref="D182:E182" si="8">SUM(D176:D181)</f>
        <v>0</v>
      </c>
      <c r="E182" s="44">
        <f t="shared" si="8"/>
        <v>0</v>
      </c>
    </row>
    <row r="183" spans="2:5">
      <c r="B183" s="87" t="s">
        <v>229</v>
      </c>
      <c r="C183" s="87"/>
      <c r="D183" s="87"/>
      <c r="E183" s="87"/>
    </row>
    <row r="184" spans="2:5" ht="31.5">
      <c r="B184" s="4" t="s">
        <v>326</v>
      </c>
      <c r="C184" s="4">
        <v>1</v>
      </c>
      <c r="D184" s="4"/>
      <c r="E184" s="4"/>
    </row>
    <row r="185" spans="2:5" ht="47.25">
      <c r="B185" s="4" t="s">
        <v>327</v>
      </c>
      <c r="C185" s="4">
        <v>1</v>
      </c>
      <c r="D185" s="4"/>
      <c r="E185" s="4"/>
    </row>
    <row r="186" spans="2:5" ht="47.25">
      <c r="B186" s="17" t="s">
        <v>328</v>
      </c>
      <c r="C186" s="27">
        <f>SUM(C138,C149,C157,C165,C174,C182,C184,C185)</f>
        <v>17</v>
      </c>
      <c r="D186" s="27">
        <f t="shared" ref="D186:E186" si="9">SUM(D138,D149,D157,D165,D174,D182,D184,D185)</f>
        <v>0</v>
      </c>
      <c r="E186" s="27">
        <f t="shared" si="9"/>
        <v>0</v>
      </c>
    </row>
    <row r="187" spans="2:5">
      <c r="B187" s="17" t="s">
        <v>329</v>
      </c>
      <c r="C187" s="34">
        <f>AVERAGE(C186)/30 * 100%</f>
        <v>0.56666666666666665</v>
      </c>
      <c r="D187" s="34">
        <f t="shared" ref="D187:E187" si="10">AVERAGE(D186)/30 * 100%</f>
        <v>0</v>
      </c>
      <c r="E187" s="34">
        <f t="shared" si="10"/>
        <v>0</v>
      </c>
    </row>
    <row r="191" spans="2:5">
      <c r="B191" s="20" t="s">
        <v>17</v>
      </c>
      <c r="C191" s="20" t="s">
        <v>4</v>
      </c>
      <c r="D191" s="20" t="s">
        <v>5</v>
      </c>
      <c r="E191" s="20" t="s">
        <v>6</v>
      </c>
    </row>
    <row r="192" spans="2:5">
      <c r="B192" s="26">
        <v>1</v>
      </c>
      <c r="C192" s="26">
        <v>2</v>
      </c>
      <c r="D192" s="42">
        <v>3</v>
      </c>
      <c r="E192" s="42">
        <v>4</v>
      </c>
    </row>
    <row r="193" spans="2:5">
      <c r="B193" s="80" t="s">
        <v>193</v>
      </c>
      <c r="C193" s="80"/>
      <c r="D193" s="80"/>
      <c r="E193" s="80"/>
    </row>
    <row r="194" spans="2:5" ht="63">
      <c r="B194" s="4" t="s">
        <v>330</v>
      </c>
      <c r="C194" s="4"/>
      <c r="D194" s="4"/>
      <c r="E194" s="4"/>
    </row>
    <row r="195" spans="2:5" ht="47.25">
      <c r="B195" s="4" t="s">
        <v>331</v>
      </c>
      <c r="C195" s="4"/>
      <c r="D195" s="4"/>
      <c r="E195" s="4"/>
    </row>
    <row r="196" spans="2:5" ht="63">
      <c r="B196" s="22" t="s">
        <v>332</v>
      </c>
      <c r="C196" s="4"/>
      <c r="D196" s="4"/>
      <c r="E196" s="4"/>
    </row>
    <row r="197" spans="2:5">
      <c r="B197" s="18" t="s">
        <v>197</v>
      </c>
      <c r="C197" s="44">
        <f>SUM(C194:C196)</f>
        <v>0</v>
      </c>
      <c r="D197" s="44">
        <f t="shared" ref="D197:E197" si="11">SUM(D194:D196)</f>
        <v>0</v>
      </c>
      <c r="E197" s="44">
        <f t="shared" si="11"/>
        <v>0</v>
      </c>
    </row>
    <row r="198" spans="2:5">
      <c r="B198" s="87" t="s">
        <v>198</v>
      </c>
      <c r="C198" s="87"/>
      <c r="D198" s="87"/>
      <c r="E198" s="87"/>
    </row>
    <row r="199" spans="2:5" ht="78.75">
      <c r="B199" s="4" t="s">
        <v>333</v>
      </c>
      <c r="C199" s="4"/>
      <c r="D199" s="4"/>
      <c r="E199" s="4"/>
    </row>
    <row r="200" spans="2:5" ht="173.25">
      <c r="B200" s="4" t="s">
        <v>334</v>
      </c>
      <c r="C200" s="4"/>
      <c r="D200" s="4"/>
      <c r="E200" s="4"/>
    </row>
    <row r="201" spans="2:5">
      <c r="B201" s="18" t="s">
        <v>197</v>
      </c>
      <c r="C201" s="44">
        <f>SUM(C199:C200)</f>
        <v>0</v>
      </c>
      <c r="D201" s="44">
        <f t="shared" ref="D201:E201" si="12">SUM(D199:D200)</f>
        <v>0</v>
      </c>
      <c r="E201" s="44">
        <f t="shared" si="12"/>
        <v>0</v>
      </c>
    </row>
    <row r="202" spans="2:5">
      <c r="B202" s="87" t="s">
        <v>203</v>
      </c>
      <c r="C202" s="87"/>
      <c r="D202" s="87"/>
      <c r="E202" s="87"/>
    </row>
    <row r="203" spans="2:5" ht="267.75">
      <c r="B203" s="4" t="s">
        <v>335</v>
      </c>
      <c r="C203" s="4"/>
      <c r="D203" s="4"/>
      <c r="E203" s="4"/>
    </row>
    <row r="204" spans="2:5" ht="189">
      <c r="B204" s="4" t="s">
        <v>336</v>
      </c>
      <c r="C204" s="4"/>
      <c r="D204" s="4"/>
      <c r="E204" s="4"/>
    </row>
    <row r="205" spans="2:5" ht="78.75">
      <c r="B205" s="4" t="s">
        <v>337</v>
      </c>
      <c r="C205" s="4"/>
      <c r="D205" s="4"/>
      <c r="E205" s="4"/>
    </row>
    <row r="206" spans="2:5" ht="94.5">
      <c r="B206" s="4" t="s">
        <v>338</v>
      </c>
      <c r="C206" s="4"/>
      <c r="D206" s="4"/>
      <c r="E206" s="4"/>
    </row>
    <row r="207" spans="2:5" ht="220.5">
      <c r="B207" s="4" t="s">
        <v>339</v>
      </c>
      <c r="C207" s="4"/>
      <c r="D207" s="4"/>
      <c r="E207" s="4"/>
    </row>
    <row r="208" spans="2:5" ht="141.75">
      <c r="B208" s="4" t="s">
        <v>340</v>
      </c>
      <c r="C208" s="4"/>
      <c r="D208" s="4"/>
      <c r="E208" s="4"/>
    </row>
    <row r="209" spans="2:5">
      <c r="B209" s="18" t="s">
        <v>197</v>
      </c>
      <c r="C209" s="44">
        <f>SUM(C203:C208)</f>
        <v>0</v>
      </c>
      <c r="D209" s="44">
        <f t="shared" ref="D209:E209" si="13">SUM(D200:D208)</f>
        <v>0</v>
      </c>
      <c r="E209" s="44">
        <f t="shared" si="13"/>
        <v>0</v>
      </c>
    </row>
    <row r="210" spans="2:5">
      <c r="B210" s="87" t="s">
        <v>209</v>
      </c>
      <c r="C210" s="87"/>
      <c r="D210" s="87"/>
      <c r="E210" s="87"/>
    </row>
    <row r="211" spans="2:5" ht="283.5">
      <c r="B211" s="4" t="s">
        <v>341</v>
      </c>
      <c r="C211" s="4">
        <v>1</v>
      </c>
      <c r="D211" s="4"/>
      <c r="E211" s="4"/>
    </row>
    <row r="212" spans="2:5" ht="362.25">
      <c r="B212" s="4" t="s">
        <v>342</v>
      </c>
      <c r="C212" s="4">
        <v>1</v>
      </c>
      <c r="D212" s="4"/>
      <c r="E212" s="4"/>
    </row>
    <row r="213" spans="2:5" ht="126">
      <c r="B213" s="4" t="s">
        <v>343</v>
      </c>
      <c r="C213" s="4">
        <v>1</v>
      </c>
      <c r="D213" s="4"/>
      <c r="E213" s="4"/>
    </row>
    <row r="214" spans="2:5" ht="141.75">
      <c r="B214" s="4" t="s">
        <v>344</v>
      </c>
      <c r="C214" s="4">
        <v>1</v>
      </c>
      <c r="D214" s="4"/>
      <c r="E214" s="4"/>
    </row>
    <row r="215" spans="2:5" ht="330.75">
      <c r="B215" s="4" t="s">
        <v>345</v>
      </c>
      <c r="C215" s="4">
        <v>1</v>
      </c>
      <c r="D215" s="4"/>
      <c r="E215" s="4"/>
    </row>
    <row r="216" spans="2:5" ht="189">
      <c r="B216" s="4" t="s">
        <v>346</v>
      </c>
      <c r="C216" s="4"/>
      <c r="D216" s="4"/>
      <c r="E216" s="4"/>
    </row>
    <row r="217" spans="2:5">
      <c r="B217" s="18" t="s">
        <v>197</v>
      </c>
      <c r="C217" s="44">
        <f>SUM(C211:C216)</f>
        <v>5</v>
      </c>
      <c r="D217" s="44">
        <f>SUM(D211:D216)</f>
        <v>0</v>
      </c>
      <c r="E217" s="44">
        <f>SUM(E211:E216)</f>
        <v>0</v>
      </c>
    </row>
    <row r="218" spans="2:5">
      <c r="B218" s="87" t="s">
        <v>214</v>
      </c>
      <c r="C218" s="87"/>
      <c r="D218" s="87"/>
      <c r="E218" s="87"/>
    </row>
    <row r="219" spans="2:5" ht="267.75">
      <c r="B219" s="4" t="s">
        <v>347</v>
      </c>
      <c r="C219" s="4">
        <v>1</v>
      </c>
      <c r="D219" s="4"/>
      <c r="E219" s="4"/>
    </row>
    <row r="220" spans="2:5" ht="409.5">
      <c r="B220" s="4" t="s">
        <v>348</v>
      </c>
      <c r="C220" s="4">
        <v>1</v>
      </c>
      <c r="D220" s="4"/>
      <c r="E220" s="4"/>
    </row>
    <row r="221" spans="2:5" ht="141.75">
      <c r="B221" s="4" t="s">
        <v>349</v>
      </c>
      <c r="C221" s="4">
        <v>1</v>
      </c>
      <c r="D221" s="4"/>
      <c r="E221" s="4"/>
    </row>
    <row r="222" spans="2:5" ht="252">
      <c r="B222" s="4" t="s">
        <v>350</v>
      </c>
      <c r="C222" s="4">
        <v>1</v>
      </c>
      <c r="D222" s="4"/>
      <c r="E222" s="4"/>
    </row>
    <row r="223" spans="2:5" ht="252">
      <c r="B223" s="4" t="s">
        <v>351</v>
      </c>
      <c r="C223" s="4">
        <v>1</v>
      </c>
      <c r="D223" s="4"/>
      <c r="E223" s="4"/>
    </row>
    <row r="224" spans="2:5" ht="283.5">
      <c r="B224" s="4" t="s">
        <v>352</v>
      </c>
      <c r="C224" s="4">
        <v>1</v>
      </c>
      <c r="D224" s="4"/>
      <c r="E224" s="4"/>
    </row>
    <row r="225" spans="2:5">
      <c r="B225" s="18" t="s">
        <v>197</v>
      </c>
      <c r="C225" s="44">
        <f>SUM(C219:C224)</f>
        <v>6</v>
      </c>
      <c r="D225" s="44">
        <f t="shared" ref="D225:E225" si="14">SUM(D219:D224)</f>
        <v>0</v>
      </c>
      <c r="E225" s="44">
        <f t="shared" si="14"/>
        <v>0</v>
      </c>
    </row>
    <row r="226" spans="2:5">
      <c r="B226" s="87" t="s">
        <v>219</v>
      </c>
      <c r="C226" s="87"/>
      <c r="D226" s="87"/>
      <c r="E226" s="87"/>
    </row>
    <row r="227" spans="2:5" ht="378">
      <c r="B227" s="4" t="s">
        <v>353</v>
      </c>
      <c r="C227" s="4">
        <v>1</v>
      </c>
      <c r="D227" s="4"/>
      <c r="E227" s="4"/>
    </row>
    <row r="228" spans="2:5" ht="409.5">
      <c r="B228" s="4" t="s">
        <v>354</v>
      </c>
      <c r="C228" s="4">
        <v>1</v>
      </c>
      <c r="D228" s="4"/>
      <c r="E228" s="4"/>
    </row>
    <row r="229" spans="2:5" ht="78.75">
      <c r="B229" s="4" t="s">
        <v>355</v>
      </c>
      <c r="C229" s="4">
        <v>1</v>
      </c>
      <c r="D229" s="4"/>
      <c r="E229" s="4"/>
    </row>
    <row r="230" spans="2:5" ht="283.5">
      <c r="B230" s="4" t="s">
        <v>356</v>
      </c>
      <c r="C230" s="4">
        <v>1</v>
      </c>
      <c r="D230" s="4"/>
      <c r="E230" s="4"/>
    </row>
    <row r="231" spans="2:5" ht="216" customHeight="1">
      <c r="B231" s="4" t="s">
        <v>357</v>
      </c>
      <c r="C231" s="4"/>
      <c r="D231" s="4"/>
      <c r="E231" s="4"/>
    </row>
    <row r="232" spans="2:5" ht="236.25">
      <c r="B232" s="4" t="s">
        <v>358</v>
      </c>
      <c r="C232" s="4">
        <v>1</v>
      </c>
      <c r="D232" s="4"/>
      <c r="E232" s="4"/>
    </row>
    <row r="233" spans="2:5">
      <c r="B233" s="18" t="s">
        <v>197</v>
      </c>
      <c r="C233" s="44">
        <f>SUM(C227:C232)</f>
        <v>5</v>
      </c>
      <c r="D233" s="44">
        <f>SUM(D227:D232)</f>
        <v>0</v>
      </c>
      <c r="E233" s="44">
        <f>SUM(E227:E232)</f>
        <v>0</v>
      </c>
    </row>
    <row r="234" spans="2:5">
      <c r="B234" s="87" t="s">
        <v>224</v>
      </c>
      <c r="C234" s="87"/>
      <c r="D234" s="87"/>
      <c r="E234" s="87"/>
    </row>
    <row r="235" spans="2:5" ht="393.75">
      <c r="B235" s="4" t="s">
        <v>359</v>
      </c>
      <c r="C235" s="4">
        <v>1</v>
      </c>
      <c r="D235" s="4"/>
      <c r="E235" s="4"/>
    </row>
    <row r="236" spans="2:5" ht="409.5">
      <c r="B236" s="4" t="s">
        <v>360</v>
      </c>
      <c r="C236" s="4">
        <v>1</v>
      </c>
      <c r="D236" s="4"/>
      <c r="E236" s="4"/>
    </row>
    <row r="237" spans="2:5" ht="173.25">
      <c r="B237" s="4" t="s">
        <v>361</v>
      </c>
      <c r="C237" s="4">
        <v>1</v>
      </c>
      <c r="D237" s="4"/>
      <c r="E237" s="4"/>
    </row>
    <row r="238" spans="2:5" ht="346.5">
      <c r="B238" s="12" t="s">
        <v>362</v>
      </c>
      <c r="C238" s="4">
        <v>1</v>
      </c>
      <c r="D238" s="4"/>
      <c r="E238" s="4"/>
    </row>
    <row r="239" spans="2:5" ht="283.5">
      <c r="B239" s="4" t="s">
        <v>363</v>
      </c>
      <c r="C239" s="4">
        <v>1</v>
      </c>
      <c r="D239" s="4"/>
      <c r="E239" s="4"/>
    </row>
    <row r="240" spans="2:5" ht="220.5">
      <c r="B240" s="4" t="s">
        <v>364</v>
      </c>
      <c r="C240" s="4">
        <v>1</v>
      </c>
      <c r="D240" s="4"/>
      <c r="E240" s="4"/>
    </row>
    <row r="241" spans="2:5">
      <c r="B241" s="18" t="s">
        <v>197</v>
      </c>
      <c r="C241" s="44">
        <f>SUM(C235:C240)</f>
        <v>6</v>
      </c>
      <c r="D241" s="44">
        <f t="shared" ref="D241:E241" si="15">SUM(D235:D240)</f>
        <v>0</v>
      </c>
      <c r="E241" s="44">
        <f t="shared" si="15"/>
        <v>0</v>
      </c>
    </row>
    <row r="242" spans="2:5">
      <c r="B242" s="87" t="s">
        <v>229</v>
      </c>
      <c r="C242" s="87"/>
      <c r="D242" s="87"/>
      <c r="E242" s="87"/>
    </row>
    <row r="243" spans="2:5" ht="63">
      <c r="B243" s="4" t="s">
        <v>365</v>
      </c>
      <c r="C243" s="4">
        <v>1</v>
      </c>
      <c r="D243" s="4"/>
      <c r="E243" s="4"/>
    </row>
    <row r="244" spans="2:5" ht="31.5">
      <c r="B244" s="4" t="s">
        <v>366</v>
      </c>
      <c r="C244" s="4">
        <v>1</v>
      </c>
      <c r="D244" s="4"/>
      <c r="E244" s="4"/>
    </row>
    <row r="245" spans="2:5" ht="31.5">
      <c r="B245" s="4" t="s">
        <v>367</v>
      </c>
      <c r="C245" s="4">
        <v>1</v>
      </c>
      <c r="D245" s="4"/>
      <c r="E245" s="4"/>
    </row>
    <row r="246" spans="2:5" ht="31.5">
      <c r="B246" s="4" t="s">
        <v>368</v>
      </c>
      <c r="C246" s="4">
        <v>1</v>
      </c>
      <c r="D246" s="4"/>
      <c r="E246" s="4"/>
    </row>
    <row r="247" spans="2:5" ht="31.5">
      <c r="B247" s="4" t="s">
        <v>369</v>
      </c>
      <c r="C247" s="4">
        <v>1</v>
      </c>
      <c r="D247" s="4"/>
      <c r="E247" s="4"/>
    </row>
    <row r="248" spans="2:5" ht="63">
      <c r="B248" s="4" t="s">
        <v>370</v>
      </c>
      <c r="C248" s="4">
        <v>1</v>
      </c>
      <c r="D248" s="4"/>
      <c r="E248" s="4"/>
    </row>
    <row r="249" spans="2:5" ht="47.25">
      <c r="B249" s="17" t="s">
        <v>371</v>
      </c>
      <c r="C249" s="27"/>
      <c r="D249" s="27">
        <f t="shared" ref="D249:E249" si="16">SUM(D197,D201,D209,D217,D225,D233,D241,D243:D248)</f>
        <v>0</v>
      </c>
      <c r="E249" s="27">
        <f t="shared" si="16"/>
        <v>0</v>
      </c>
    </row>
    <row r="250" spans="2:5" ht="31.5">
      <c r="B250" s="17" t="s">
        <v>372</v>
      </c>
      <c r="C250" s="34">
        <v>1</v>
      </c>
      <c r="D250" s="34">
        <f t="shared" ref="D250:E250" si="17">AVERAGE(D249)/23 * 100%</f>
        <v>0</v>
      </c>
      <c r="E250" s="34">
        <f t="shared" si="17"/>
        <v>0</v>
      </c>
    </row>
    <row r="253" spans="2:5">
      <c r="B253" s="20" t="s">
        <v>18</v>
      </c>
      <c r="C253" s="20" t="s">
        <v>4</v>
      </c>
      <c r="D253" s="20" t="s">
        <v>5</v>
      </c>
      <c r="E253" s="20" t="s">
        <v>6</v>
      </c>
    </row>
    <row r="254" spans="2:5">
      <c r="B254" s="26">
        <v>1</v>
      </c>
      <c r="C254" s="26">
        <v>2</v>
      </c>
      <c r="D254" s="42">
        <v>3</v>
      </c>
      <c r="E254" s="42">
        <v>4</v>
      </c>
    </row>
    <row r="255" spans="2:5">
      <c r="B255" s="81" t="s">
        <v>193</v>
      </c>
      <c r="C255" s="82"/>
      <c r="D255" s="82"/>
      <c r="E255" s="83"/>
    </row>
    <row r="256" spans="2:5" ht="31.5">
      <c r="B256" s="4" t="s">
        <v>373</v>
      </c>
      <c r="C256" s="4"/>
      <c r="D256" s="43"/>
      <c r="E256" s="43"/>
    </row>
    <row r="257" spans="2:5" ht="63">
      <c r="B257" s="4" t="s">
        <v>374</v>
      </c>
      <c r="C257" s="4"/>
      <c r="D257" s="43"/>
      <c r="E257" s="43"/>
    </row>
    <row r="258" spans="2:5" ht="47.25">
      <c r="B258" s="4" t="s">
        <v>375</v>
      </c>
      <c r="C258" s="4"/>
      <c r="D258" s="43"/>
      <c r="E258" s="43"/>
    </row>
    <row r="259" spans="2:5">
      <c r="B259" s="18" t="s">
        <v>197</v>
      </c>
      <c r="C259" s="44">
        <f>SUM(C256:C258)</f>
        <v>0</v>
      </c>
      <c r="D259" s="44">
        <f t="shared" ref="D259:E259" si="18">SUM(D256:D258)</f>
        <v>0</v>
      </c>
      <c r="E259" s="44">
        <f t="shared" si="18"/>
        <v>0</v>
      </c>
    </row>
    <row r="260" spans="2:5">
      <c r="B260" s="81" t="s">
        <v>198</v>
      </c>
      <c r="C260" s="82"/>
      <c r="D260" s="82"/>
      <c r="E260" s="83"/>
    </row>
    <row r="261" spans="2:5" ht="47.25">
      <c r="B261" s="4" t="s">
        <v>376</v>
      </c>
      <c r="C261" s="4"/>
      <c r="D261" s="43"/>
      <c r="E261" s="43"/>
    </row>
    <row r="262" spans="2:5">
      <c r="B262" s="4" t="s">
        <v>377</v>
      </c>
      <c r="C262" s="4"/>
      <c r="D262" s="43"/>
      <c r="E262" s="43"/>
    </row>
    <row r="263" spans="2:5">
      <c r="B263" s="4" t="s">
        <v>378</v>
      </c>
      <c r="C263" s="4"/>
      <c r="D263" s="43"/>
      <c r="E263" s="43"/>
    </row>
    <row r="264" spans="2:5" ht="31.5">
      <c r="B264" s="4" t="s">
        <v>379</v>
      </c>
      <c r="C264" s="4"/>
      <c r="D264" s="43"/>
      <c r="E264" s="43"/>
    </row>
    <row r="265" spans="2:5" ht="47.25">
      <c r="B265" s="4" t="s">
        <v>380</v>
      </c>
      <c r="C265" s="4"/>
      <c r="D265" s="43"/>
      <c r="E265" s="43"/>
    </row>
    <row r="266" spans="2:5">
      <c r="B266" s="18" t="s">
        <v>197</v>
      </c>
      <c r="C266" s="44">
        <f>SUM(C261:C265)</f>
        <v>0</v>
      </c>
      <c r="D266" s="44">
        <f t="shared" ref="D266:E266" si="19">SUM(D261:D265)</f>
        <v>0</v>
      </c>
      <c r="E266" s="44">
        <f t="shared" si="19"/>
        <v>0</v>
      </c>
    </row>
    <row r="267" spans="2:5">
      <c r="B267" s="81" t="s">
        <v>203</v>
      </c>
      <c r="C267" s="82"/>
      <c r="D267" s="82"/>
      <c r="E267" s="83"/>
    </row>
    <row r="268" spans="2:5" ht="47.25">
      <c r="B268" s="22" t="s">
        <v>381</v>
      </c>
      <c r="C268" s="4"/>
      <c r="D268" s="43"/>
      <c r="E268" s="43"/>
    </row>
    <row r="269" spans="2:5" ht="31.5">
      <c r="B269" s="4" t="s">
        <v>382</v>
      </c>
      <c r="C269" s="4"/>
      <c r="D269" s="43"/>
      <c r="E269" s="43"/>
    </row>
    <row r="270" spans="2:5" ht="31.5">
      <c r="B270" s="4" t="s">
        <v>383</v>
      </c>
      <c r="C270" s="4"/>
      <c r="D270" s="43"/>
      <c r="E270" s="43"/>
    </row>
    <row r="271" spans="2:5" ht="31.5">
      <c r="B271" s="4" t="s">
        <v>384</v>
      </c>
      <c r="C271" s="4"/>
      <c r="D271" s="43"/>
      <c r="E271" s="43"/>
    </row>
    <row r="272" spans="2:5" ht="47.25">
      <c r="B272" s="4" t="s">
        <v>385</v>
      </c>
      <c r="C272" s="4"/>
      <c r="D272" s="43"/>
      <c r="E272" s="43"/>
    </row>
    <row r="273" spans="2:5">
      <c r="B273" s="18" t="s">
        <v>197</v>
      </c>
      <c r="C273" s="44">
        <f>SUM(C268:C272)</f>
        <v>0</v>
      </c>
      <c r="D273" s="44">
        <f t="shared" ref="D273:E273" si="20">SUM(D268:D272)</f>
        <v>0</v>
      </c>
      <c r="E273" s="44">
        <f t="shared" si="20"/>
        <v>0</v>
      </c>
    </row>
    <row r="274" spans="2:5">
      <c r="B274" s="81" t="s">
        <v>209</v>
      </c>
      <c r="C274" s="82"/>
      <c r="D274" s="82"/>
      <c r="E274" s="83"/>
    </row>
    <row r="275" spans="2:5" ht="78.75">
      <c r="B275" s="22" t="s">
        <v>386</v>
      </c>
      <c r="C275" s="4">
        <v>1</v>
      </c>
      <c r="D275" s="43"/>
      <c r="E275" s="43"/>
    </row>
    <row r="276" spans="2:5" ht="31.5">
      <c r="B276" s="4" t="s">
        <v>387</v>
      </c>
      <c r="C276" s="4">
        <v>1</v>
      </c>
      <c r="D276" s="43"/>
      <c r="E276" s="43"/>
    </row>
    <row r="277" spans="2:5" ht="31.5">
      <c r="B277" s="4" t="s">
        <v>388</v>
      </c>
      <c r="C277" s="4">
        <v>1</v>
      </c>
      <c r="D277" s="43"/>
      <c r="E277" s="43"/>
    </row>
    <row r="278" spans="2:5" ht="47.25">
      <c r="B278" s="22" t="s">
        <v>389</v>
      </c>
      <c r="C278" s="4">
        <v>1</v>
      </c>
      <c r="D278" s="43"/>
      <c r="E278" s="43"/>
    </row>
    <row r="279" spans="2:5" ht="31.5">
      <c r="B279" s="4" t="s">
        <v>390</v>
      </c>
      <c r="C279" s="4">
        <v>1</v>
      </c>
      <c r="D279" s="43"/>
      <c r="E279" s="43"/>
    </row>
    <row r="280" spans="2:5">
      <c r="B280" s="18" t="s">
        <v>197</v>
      </c>
      <c r="C280" s="44">
        <f>SUM(C275:C279)</f>
        <v>5</v>
      </c>
      <c r="D280" s="45">
        <f t="shared" ref="D280:E280" si="21">SUM(D275:D279)</f>
        <v>0</v>
      </c>
      <c r="E280" s="45">
        <f t="shared" si="21"/>
        <v>0</v>
      </c>
    </row>
    <row r="281" spans="2:5">
      <c r="B281" s="81" t="s">
        <v>214</v>
      </c>
      <c r="C281" s="82"/>
      <c r="D281" s="82"/>
      <c r="E281" s="83"/>
    </row>
    <row r="282" spans="2:5" ht="63">
      <c r="B282" s="4" t="s">
        <v>391</v>
      </c>
      <c r="C282" s="4">
        <v>1</v>
      </c>
      <c r="D282" s="43"/>
      <c r="E282" s="43"/>
    </row>
    <row r="283" spans="2:5" ht="47.25">
      <c r="B283" s="4" t="s">
        <v>392</v>
      </c>
      <c r="C283" s="4">
        <v>1</v>
      </c>
      <c r="D283" s="43"/>
      <c r="E283" s="43"/>
    </row>
    <row r="284" spans="2:5" ht="47.25">
      <c r="B284" s="4" t="s">
        <v>393</v>
      </c>
      <c r="C284" s="4">
        <v>1</v>
      </c>
      <c r="D284" s="43"/>
      <c r="E284" s="43"/>
    </row>
    <row r="285" spans="2:5" ht="47.25">
      <c r="B285" s="4" t="s">
        <v>394</v>
      </c>
      <c r="C285" s="4">
        <v>1</v>
      </c>
      <c r="D285" s="43"/>
      <c r="E285" s="43"/>
    </row>
    <row r="286" spans="2:5" ht="31.5">
      <c r="B286" s="4" t="s">
        <v>395</v>
      </c>
      <c r="C286" s="4">
        <v>1</v>
      </c>
      <c r="D286" s="43"/>
      <c r="E286" s="43"/>
    </row>
    <row r="287" spans="2:5" ht="47.25">
      <c r="B287" s="4" t="s">
        <v>396</v>
      </c>
      <c r="C287" s="4">
        <v>1</v>
      </c>
      <c r="D287" s="43"/>
      <c r="E287" s="43"/>
    </row>
    <row r="288" spans="2:5">
      <c r="B288" s="18" t="s">
        <v>197</v>
      </c>
      <c r="C288" s="44">
        <f>SUM(C282:C287)</f>
        <v>6</v>
      </c>
      <c r="D288" s="44">
        <f t="shared" ref="D288:E288" si="22">SUM(D282:D287)</f>
        <v>0</v>
      </c>
      <c r="E288" s="44">
        <f t="shared" si="22"/>
        <v>0</v>
      </c>
    </row>
    <row r="289" spans="2:5">
      <c r="B289" s="81" t="s">
        <v>219</v>
      </c>
      <c r="C289" s="82"/>
      <c r="D289" s="82"/>
      <c r="E289" s="83"/>
    </row>
    <row r="290" spans="2:5" ht="63">
      <c r="B290" s="4" t="s">
        <v>397</v>
      </c>
      <c r="C290" s="4">
        <v>1</v>
      </c>
      <c r="D290" s="43"/>
      <c r="E290" s="43"/>
    </row>
    <row r="291" spans="2:5" ht="78.75">
      <c r="B291" s="22" t="s">
        <v>398</v>
      </c>
      <c r="C291" s="4">
        <v>1</v>
      </c>
      <c r="D291" s="43"/>
      <c r="E291" s="43"/>
    </row>
    <row r="292" spans="2:5" ht="31.5">
      <c r="B292" s="4" t="s">
        <v>399</v>
      </c>
      <c r="C292" s="4">
        <v>1</v>
      </c>
      <c r="D292" s="43"/>
      <c r="E292" s="43"/>
    </row>
    <row r="293" spans="2:5" ht="31.5">
      <c r="B293" s="4" t="s">
        <v>400</v>
      </c>
      <c r="C293" s="4">
        <v>1</v>
      </c>
      <c r="D293" s="43"/>
      <c r="E293" s="43"/>
    </row>
    <row r="294" spans="2:5" ht="31.5">
      <c r="B294" s="4" t="s">
        <v>401</v>
      </c>
      <c r="C294" s="4">
        <v>1</v>
      </c>
      <c r="D294" s="43"/>
      <c r="E294" s="43"/>
    </row>
    <row r="295" spans="2:5" ht="47.25">
      <c r="B295" s="4" t="s">
        <v>402</v>
      </c>
      <c r="C295" s="4">
        <v>1</v>
      </c>
      <c r="D295" s="43"/>
      <c r="E295" s="43"/>
    </row>
    <row r="296" spans="2:5" ht="63">
      <c r="B296" s="22" t="s">
        <v>403</v>
      </c>
      <c r="C296" s="4">
        <v>1</v>
      </c>
      <c r="D296" s="43"/>
      <c r="E296" s="43"/>
    </row>
    <row r="297" spans="2:5">
      <c r="B297" s="18" t="s">
        <v>197</v>
      </c>
      <c r="C297" s="44">
        <f>SUM(C290:C296)</f>
        <v>7</v>
      </c>
      <c r="D297" s="44">
        <f t="shared" ref="D297:E297" si="23">SUM(D290:D296)</f>
        <v>0</v>
      </c>
      <c r="E297" s="44">
        <f t="shared" si="23"/>
        <v>0</v>
      </c>
    </row>
    <row r="298" spans="2:5">
      <c r="B298" s="81">
        <v>1</v>
      </c>
      <c r="C298" s="82"/>
      <c r="D298" s="82"/>
      <c r="E298" s="83"/>
    </row>
    <row r="299" spans="2:5" ht="47.25">
      <c r="B299" s="22" t="s">
        <v>404</v>
      </c>
      <c r="C299" s="4">
        <v>1</v>
      </c>
      <c r="D299" s="43"/>
      <c r="E299" s="43"/>
    </row>
    <row r="300" spans="2:5" ht="47.25">
      <c r="B300" s="4" t="s">
        <v>405</v>
      </c>
      <c r="C300" s="4">
        <v>1</v>
      </c>
      <c r="D300" s="43"/>
      <c r="E300" s="43"/>
    </row>
    <row r="301" spans="2:5" ht="31.5">
      <c r="B301" s="4" t="s">
        <v>406</v>
      </c>
      <c r="C301" s="4">
        <v>1</v>
      </c>
      <c r="D301" s="43"/>
      <c r="E301" s="43"/>
    </row>
    <row r="302" spans="2:5" ht="31.5">
      <c r="B302" s="4" t="s">
        <v>407</v>
      </c>
      <c r="C302" s="4">
        <v>1</v>
      </c>
      <c r="D302" s="43"/>
      <c r="E302" s="43"/>
    </row>
    <row r="303" spans="2:5" ht="47.25">
      <c r="B303" s="4" t="s">
        <v>408</v>
      </c>
      <c r="C303" s="4">
        <v>1</v>
      </c>
      <c r="D303" s="43"/>
      <c r="E303" s="43"/>
    </row>
    <row r="304" spans="2:5" ht="94.5">
      <c r="B304" s="22" t="s">
        <v>409</v>
      </c>
      <c r="C304" s="4">
        <v>1</v>
      </c>
      <c r="D304" s="43"/>
      <c r="E304" s="43"/>
    </row>
    <row r="305" spans="2:5" ht="47.25">
      <c r="B305" s="22" t="s">
        <v>410</v>
      </c>
      <c r="C305" s="4">
        <v>1</v>
      </c>
      <c r="D305" s="43"/>
      <c r="E305" s="43"/>
    </row>
    <row r="306" spans="2:5">
      <c r="B306" s="18" t="s">
        <v>197</v>
      </c>
      <c r="C306" s="44">
        <f>SUM(C299:C305)</f>
        <v>7</v>
      </c>
      <c r="D306" s="44">
        <f>SUM(D299:D305)</f>
        <v>0</v>
      </c>
      <c r="E306" s="44">
        <f t="shared" ref="E306" si="24">SUM(E299:E305)</f>
        <v>0</v>
      </c>
    </row>
    <row r="307" spans="2:5">
      <c r="B307" s="81" t="s">
        <v>229</v>
      </c>
      <c r="C307" s="82"/>
      <c r="D307" s="82"/>
      <c r="E307" s="83"/>
    </row>
    <row r="308" spans="2:5" ht="47.25">
      <c r="B308" s="4" t="s">
        <v>411</v>
      </c>
      <c r="C308" s="4">
        <v>1</v>
      </c>
      <c r="D308" s="43"/>
      <c r="E308" s="43"/>
    </row>
    <row r="309" spans="2:5" ht="31.5">
      <c r="B309" s="4" t="s">
        <v>412</v>
      </c>
      <c r="C309" s="4">
        <v>1</v>
      </c>
      <c r="D309" s="43"/>
      <c r="E309" s="43"/>
    </row>
    <row r="310" spans="2:5" ht="47.25">
      <c r="B310" s="4" t="s">
        <v>413</v>
      </c>
      <c r="C310" s="4">
        <v>1</v>
      </c>
      <c r="D310" s="43"/>
      <c r="E310" s="43"/>
    </row>
    <row r="311" spans="2:5" ht="31.5">
      <c r="B311" s="4" t="s">
        <v>414</v>
      </c>
      <c r="C311" s="4">
        <v>1</v>
      </c>
      <c r="D311" s="43"/>
      <c r="E311" s="43"/>
    </row>
    <row r="312" spans="2:5" ht="31.5">
      <c r="B312" s="4" t="s">
        <v>415</v>
      </c>
      <c r="C312" s="4">
        <v>1</v>
      </c>
      <c r="D312" s="43"/>
      <c r="E312" s="43"/>
    </row>
    <row r="313" spans="2:5" ht="31.5">
      <c r="B313" s="4" t="s">
        <v>416</v>
      </c>
      <c r="C313" s="4">
        <v>1</v>
      </c>
      <c r="D313" s="43"/>
      <c r="E313" s="43"/>
    </row>
    <row r="314" spans="2:5" ht="47.25">
      <c r="B314" s="17" t="s">
        <v>417</v>
      </c>
      <c r="C314" s="27">
        <f>SUM(C259,C266,C273,C280,C288,C297,C306,C308:C313)</f>
        <v>31</v>
      </c>
      <c r="D314" s="27">
        <f t="shared" ref="D314:E314" si="25">SUM(D259,D266,D273,D280,D288,D297,D306,D308:D313)</f>
        <v>0</v>
      </c>
      <c r="E314" s="27">
        <f t="shared" si="25"/>
        <v>0</v>
      </c>
    </row>
    <row r="315" spans="2:5">
      <c r="B315" s="17" t="s">
        <v>418</v>
      </c>
      <c r="C315" s="34">
        <f>AVERAGE(C314)/44 * 100%</f>
        <v>0.70454545454545459</v>
      </c>
      <c r="D315" s="34">
        <f t="shared" ref="D315:E315" si="26">AVERAGE(D314)/44 * 100%</f>
        <v>0</v>
      </c>
      <c r="E315" s="34">
        <f t="shared" si="26"/>
        <v>0</v>
      </c>
    </row>
    <row r="316" spans="2:5">
      <c r="B316" s="69" t="s">
        <v>419</v>
      </c>
      <c r="C316" s="70">
        <f>SUM(C57,C128,C186,C249,C314)</f>
        <v>111</v>
      </c>
      <c r="D316" s="70">
        <f t="shared" ref="D316:E316" si="27">SUM(D57,D128,D186,D249,D314)</f>
        <v>0</v>
      </c>
      <c r="E316" s="70">
        <f t="shared" si="27"/>
        <v>0</v>
      </c>
    </row>
    <row r="317" spans="2:5">
      <c r="B317" s="35" t="s">
        <v>420</v>
      </c>
      <c r="C317" s="56">
        <f>AVERAGE(C316)/183 * 100%</f>
        <v>0.60655737704918034</v>
      </c>
      <c r="D317" s="56">
        <f t="shared" ref="D317:E317" si="28">AVERAGE(D316)/183 * 100%</f>
        <v>0</v>
      </c>
      <c r="E317" s="56">
        <f t="shared" si="28"/>
        <v>0</v>
      </c>
    </row>
  </sheetData>
  <mergeCells count="41">
    <mergeCell ref="B307:E307"/>
    <mergeCell ref="B289:E289"/>
    <mergeCell ref="B281:E281"/>
    <mergeCell ref="B298:E298"/>
    <mergeCell ref="B274:E274"/>
    <mergeCell ref="B218:E218"/>
    <mergeCell ref="B193:E193"/>
    <mergeCell ref="B267:E267"/>
    <mergeCell ref="B260:E260"/>
    <mergeCell ref="B255:E255"/>
    <mergeCell ref="B226:E226"/>
    <mergeCell ref="B234:E234"/>
    <mergeCell ref="B242:E242"/>
    <mergeCell ref="B175:E175"/>
    <mergeCell ref="B183:E183"/>
    <mergeCell ref="B198:E198"/>
    <mergeCell ref="B202:E202"/>
    <mergeCell ref="B210:E210"/>
    <mergeCell ref="B122:E122"/>
    <mergeCell ref="B42:E42"/>
    <mergeCell ref="B69:E69"/>
    <mergeCell ref="B63:E63"/>
    <mergeCell ref="B166:E166"/>
    <mergeCell ref="B134:E134"/>
    <mergeCell ref="B139:E139"/>
    <mergeCell ref="B143:E143"/>
    <mergeCell ref="B150:E150"/>
    <mergeCell ref="B158:E158"/>
    <mergeCell ref="B2:E2"/>
    <mergeCell ref="B102:E102"/>
    <mergeCell ref="B111:E111"/>
    <mergeCell ref="B93:E93"/>
    <mergeCell ref="B86:E86"/>
    <mergeCell ref="B48:E48"/>
    <mergeCell ref="B36:E36"/>
    <mergeCell ref="B11:E11"/>
    <mergeCell ref="B6:E6"/>
    <mergeCell ref="B17:E17"/>
    <mergeCell ref="B24:E24"/>
    <mergeCell ref="B30:E30"/>
    <mergeCell ref="B76:E7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FFD7D3"/>
  </sheetPr>
  <dimension ref="B2:E16"/>
  <sheetViews>
    <sheetView topLeftCell="A11" workbookViewId="0">
      <selection activeCell="D13" sqref="D13"/>
    </sheetView>
  </sheetViews>
  <sheetFormatPr defaultRowHeight="15"/>
  <cols>
    <col min="1" max="1" width="6" customWidth="1"/>
    <col min="2" max="2" width="89" customWidth="1"/>
    <col min="3" max="3" width="8.5703125" customWidth="1"/>
    <col min="4" max="4" width="8.28515625" customWidth="1"/>
    <col min="5" max="5" width="8.140625" customWidth="1"/>
  </cols>
  <sheetData>
    <row r="2" spans="2:5" ht="39.75" customHeight="1">
      <c r="B2" s="79" t="s">
        <v>421</v>
      </c>
      <c r="C2" s="79"/>
      <c r="D2" s="79"/>
      <c r="E2" s="79"/>
    </row>
    <row r="3" spans="2:5">
      <c r="B3" s="11"/>
    </row>
    <row r="4" spans="2:5" ht="31.5">
      <c r="B4" s="19" t="s">
        <v>422</v>
      </c>
      <c r="C4" s="13" t="s">
        <v>4</v>
      </c>
      <c r="D4" s="13" t="s">
        <v>5</v>
      </c>
      <c r="E4" s="13" t="s">
        <v>6</v>
      </c>
    </row>
    <row r="5" spans="2:5">
      <c r="B5" s="23">
        <v>1</v>
      </c>
      <c r="C5" s="23">
        <v>2</v>
      </c>
      <c r="D5" s="23">
        <v>3</v>
      </c>
      <c r="E5" s="23">
        <v>4</v>
      </c>
    </row>
    <row r="6" spans="2:5" ht="15.75">
      <c r="B6" s="88" t="s">
        <v>193</v>
      </c>
      <c r="C6" s="89"/>
      <c r="D6" s="89"/>
      <c r="E6" s="90"/>
    </row>
    <row r="7" spans="2:5" ht="51.75" customHeight="1">
      <c r="B7" s="28" t="s">
        <v>423</v>
      </c>
      <c r="C7" s="4"/>
      <c r="D7" s="37"/>
      <c r="E7" s="37"/>
    </row>
    <row r="8" spans="2:5" ht="66">
      <c r="B8" s="4" t="s">
        <v>424</v>
      </c>
      <c r="C8" s="37">
        <v>1</v>
      </c>
      <c r="D8" s="37"/>
      <c r="E8" s="37"/>
    </row>
    <row r="9" spans="2:5" ht="47.25">
      <c r="B9" s="4" t="s">
        <v>425</v>
      </c>
      <c r="C9" s="37"/>
      <c r="D9" s="37"/>
      <c r="E9" s="37"/>
    </row>
    <row r="10" spans="2:5" ht="63">
      <c r="B10" s="4" t="s">
        <v>426</v>
      </c>
      <c r="C10" s="37"/>
      <c r="D10" s="37"/>
      <c r="E10" s="37"/>
    </row>
    <row r="11" spans="2:5" ht="31.5">
      <c r="B11" s="28" t="s">
        <v>427</v>
      </c>
      <c r="C11" s="37"/>
      <c r="D11" s="37"/>
      <c r="E11" s="37"/>
    </row>
    <row r="12" spans="2:5" ht="55.5" customHeight="1">
      <c r="B12" s="28" t="s">
        <v>428</v>
      </c>
      <c r="C12" s="37">
        <v>1</v>
      </c>
      <c r="D12" s="37"/>
      <c r="E12" s="37"/>
    </row>
    <row r="13" spans="2:5" ht="31.5">
      <c r="B13" s="17" t="s">
        <v>33</v>
      </c>
      <c r="C13" s="38">
        <f>SUM(C7:C12)</f>
        <v>2</v>
      </c>
      <c r="D13" s="38">
        <f>SUM(D7:D12)</f>
        <v>0</v>
      </c>
      <c r="E13" s="38">
        <f>SUM(E7:E12)</f>
        <v>0</v>
      </c>
    </row>
    <row r="14" spans="2:5" ht="15.75">
      <c r="B14" s="17" t="s">
        <v>34</v>
      </c>
      <c r="C14" s="39">
        <f>AVERAGE(C13)/6 * 100%</f>
        <v>0.33333333333333331</v>
      </c>
      <c r="D14" s="39">
        <f>AVERAGE(D13)/6 * 100%</f>
        <v>0</v>
      </c>
      <c r="E14" s="39">
        <f>AVERAGE(E13)/6 * 100%</f>
        <v>0</v>
      </c>
    </row>
    <row r="16" spans="2:5" ht="45">
      <c r="B16" s="36" t="s">
        <v>429</v>
      </c>
    </row>
  </sheetData>
  <mergeCells count="2">
    <mergeCell ref="B2:E2"/>
    <mergeCell ref="B6: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FFD7D3"/>
  </sheetPr>
  <dimension ref="B2:F11"/>
  <sheetViews>
    <sheetView tabSelected="1" workbookViewId="0"/>
  </sheetViews>
  <sheetFormatPr defaultRowHeight="15"/>
  <cols>
    <col min="1" max="1" width="5" customWidth="1"/>
    <col min="2" max="2" width="59.140625" customWidth="1"/>
    <col min="3" max="3" width="10.85546875" customWidth="1"/>
    <col min="4" max="4" width="11.85546875" customWidth="1"/>
    <col min="5" max="5" width="9.85546875" customWidth="1"/>
    <col min="6" max="6" width="25.7109375" customWidth="1"/>
  </cols>
  <sheetData>
    <row r="2" spans="2:6" ht="30" customHeight="1">
      <c r="B2" s="79" t="s">
        <v>430</v>
      </c>
      <c r="C2" s="79"/>
      <c r="D2" s="79"/>
      <c r="E2" s="79"/>
      <c r="F2" s="79"/>
    </row>
    <row r="3" spans="2:6">
      <c r="B3" s="11"/>
    </row>
    <row r="4" spans="2:6" ht="47.25">
      <c r="B4" s="68" t="s">
        <v>431</v>
      </c>
      <c r="C4" s="30" t="s">
        <v>432</v>
      </c>
      <c r="D4" s="68" t="s">
        <v>433</v>
      </c>
      <c r="E4" s="68" t="s">
        <v>434</v>
      </c>
      <c r="F4" s="30" t="s">
        <v>435</v>
      </c>
    </row>
    <row r="5" spans="2:6">
      <c r="B5" s="29">
        <v>1</v>
      </c>
      <c r="C5" s="29">
        <v>2</v>
      </c>
      <c r="D5" s="29">
        <v>3</v>
      </c>
      <c r="E5" s="29">
        <v>4</v>
      </c>
      <c r="F5" s="2"/>
    </row>
    <row r="6" spans="2:6" ht="15.75">
      <c r="B6" s="4" t="s">
        <v>436</v>
      </c>
      <c r="C6" s="31">
        <f>'Таблица 1'!C37</f>
        <v>0.86363636363636365</v>
      </c>
      <c r="D6" s="32">
        <f>'Таблица 1'!D37</f>
        <v>9.0909090909090912E-2</v>
      </c>
      <c r="E6" s="32">
        <f>'Таблица 1'!E37</f>
        <v>0</v>
      </c>
      <c r="F6" s="2"/>
    </row>
    <row r="7" spans="2:6" ht="15.75">
      <c r="B7" s="4" t="s">
        <v>437</v>
      </c>
      <c r="C7" s="32">
        <f>'Таблица 2'!C17</f>
        <v>1</v>
      </c>
      <c r="D7" s="32">
        <f>'Таблица 2'!D17</f>
        <v>0</v>
      </c>
      <c r="E7" s="32">
        <f>'Таблица 2'!E17</f>
        <v>0</v>
      </c>
      <c r="F7" s="2"/>
    </row>
    <row r="8" spans="2:6" ht="15.75">
      <c r="B8" s="4" t="s">
        <v>438</v>
      </c>
      <c r="C8" s="32">
        <f>'Таблица 3'!C149</f>
        <v>0.76642335766423353</v>
      </c>
      <c r="D8" s="32">
        <f>'Таблица 3'!D149</f>
        <v>0</v>
      </c>
      <c r="E8" s="32">
        <f>'Таблица 3'!E149</f>
        <v>0</v>
      </c>
      <c r="F8" s="2"/>
    </row>
    <row r="9" spans="2:6" ht="47.25">
      <c r="B9" s="4" t="s">
        <v>439</v>
      </c>
      <c r="C9" s="32">
        <f>'Таблица 4'!C317</f>
        <v>0.60655737704918034</v>
      </c>
      <c r="D9" s="32">
        <f>'Таблица 4'!D317</f>
        <v>0</v>
      </c>
      <c r="E9" s="32">
        <f>'Таблица 4'!E317</f>
        <v>0</v>
      </c>
      <c r="F9" s="2"/>
    </row>
    <row r="10" spans="2:6" ht="31.5">
      <c r="B10" s="4" t="s">
        <v>440</v>
      </c>
      <c r="C10" s="32">
        <f>'Таблица 5'!C14</f>
        <v>0.33333333333333331</v>
      </c>
      <c r="D10" s="32">
        <f>'Таблица 5'!D14</f>
        <v>0</v>
      </c>
      <c r="E10" s="32">
        <f>'Таблица 5'!E14</f>
        <v>0</v>
      </c>
      <c r="F10" s="2"/>
    </row>
    <row r="11" spans="2:6" ht="15.75">
      <c r="B11" s="17" t="s">
        <v>441</v>
      </c>
      <c r="C11" s="33">
        <f>SUM(C6:C10)/5</f>
        <v>0.7139900863366222</v>
      </c>
      <c r="D11" s="33">
        <f>SUM(D6:D10)/5</f>
        <v>1.8181818181818181E-2</v>
      </c>
      <c r="E11" s="33">
        <f>SUM(E6:E10)/5</f>
        <v>0</v>
      </c>
      <c r="F11" s="24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'Таблица 1'!_ftn1</vt:lpstr>
      <vt:lpstr>'Таблица 1'!_ftnref1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Костина Елена Анатольевна</dc:creator>
  <cp:lastModifiedBy>PC</cp:lastModifiedBy>
  <cp:revision/>
  <dcterms:created xsi:type="dcterms:W3CDTF">2023-05-02T21:18:50Z</dcterms:created>
  <dcterms:modified xsi:type="dcterms:W3CDTF">2023-07-28T10:08:40Z</dcterms:modified>
</cp:coreProperties>
</file>